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koo\OneDrive\Documenten\"/>
    </mc:Choice>
  </mc:AlternateContent>
  <xr:revisionPtr revIDLastSave="0" documentId="13_ncr:1_{26249F34-5980-409B-9D89-5DFD46F1D980}" xr6:coauthVersionLast="47" xr6:coauthVersionMax="47" xr10:uidLastSave="{00000000-0000-0000-0000-000000000000}"/>
  <bookViews>
    <workbookView xWindow="-120" yWindow="-120" windowWidth="29040" windowHeight="15720" activeTab="1" xr2:uid="{7FF25587-BF27-4C1D-A73C-57B8E55FB57C}"/>
  </bookViews>
  <sheets>
    <sheet name="Periode 1" sheetId="1" r:id="rId1"/>
    <sheet name="Periode 2" sheetId="2" r:id="rId2"/>
    <sheet name="Periode 3" sheetId="3" r:id="rId3"/>
    <sheet name="Periode 4" sheetId="4" r:id="rId4"/>
    <sheet name="HF" sheetId="5" r:id="rId5"/>
    <sheet name="180" sheetId="6" r:id="rId6"/>
    <sheet name="TOTAALSTAND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2" l="1"/>
  <c r="N55" i="2"/>
  <c r="N53" i="2"/>
  <c r="N52" i="2"/>
  <c r="B47" i="6"/>
  <c r="B46" i="6"/>
  <c r="B45" i="6"/>
  <c r="B44" i="6"/>
  <c r="B43" i="6"/>
  <c r="B42" i="6"/>
  <c r="B41" i="6"/>
  <c r="B40" i="6"/>
  <c r="B39" i="6"/>
  <c r="B38" i="6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C7" i="7"/>
  <c r="C11" i="7"/>
  <c r="C14" i="7"/>
  <c r="C16" i="7"/>
  <c r="C21" i="7"/>
  <c r="C22" i="7"/>
  <c r="C24" i="7"/>
  <c r="C25" i="7"/>
  <c r="C26" i="7"/>
  <c r="C28" i="7"/>
  <c r="C29" i="7"/>
  <c r="C31" i="7"/>
  <c r="C32" i="7"/>
  <c r="C34" i="7"/>
  <c r="C35" i="7"/>
  <c r="C36" i="7"/>
  <c r="C37" i="7"/>
  <c r="C38" i="7"/>
  <c r="C39" i="7"/>
  <c r="C40" i="7"/>
  <c r="C41" i="7"/>
  <c r="C43" i="7"/>
  <c r="C44" i="7"/>
  <c r="C45" i="7"/>
  <c r="C48" i="7"/>
  <c r="C49" i="7"/>
  <c r="C50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4" i="7"/>
  <c r="B22" i="7"/>
  <c r="B19" i="7"/>
  <c r="B13" i="7"/>
  <c r="B12" i="7"/>
  <c r="N49" i="1"/>
  <c r="N50" i="1"/>
  <c r="N51" i="1"/>
  <c r="N48" i="1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47" i="2"/>
  <c r="B46" i="2"/>
  <c r="B45" i="2"/>
  <c r="B44" i="2"/>
  <c r="B43" i="2"/>
  <c r="B42" i="2"/>
  <c r="B41" i="2"/>
  <c r="B40" i="2"/>
  <c r="B39" i="2"/>
  <c r="B38" i="2"/>
  <c r="B37" i="6"/>
  <c r="B36" i="6"/>
  <c r="B35" i="6"/>
  <c r="B34" i="6"/>
  <c r="B33" i="6"/>
  <c r="B32" i="6"/>
  <c r="B31" i="6"/>
  <c r="B30" i="6"/>
  <c r="B29" i="6"/>
  <c r="B28" i="6"/>
  <c r="B27" i="6"/>
  <c r="B24" i="6"/>
  <c r="B22" i="6"/>
  <c r="B19" i="6"/>
  <c r="B13" i="6"/>
  <c r="B12" i="6"/>
  <c r="B37" i="5"/>
  <c r="B36" i="5"/>
  <c r="B35" i="5"/>
  <c r="B34" i="5"/>
  <c r="B33" i="5"/>
  <c r="B32" i="5"/>
  <c r="B31" i="5"/>
  <c r="B30" i="5"/>
  <c r="B29" i="5"/>
  <c r="B28" i="5"/>
  <c r="B27" i="5"/>
  <c r="B24" i="5"/>
  <c r="B22" i="5"/>
  <c r="B19" i="5"/>
  <c r="B13" i="5"/>
  <c r="B12" i="5"/>
  <c r="B37" i="4"/>
  <c r="B36" i="4"/>
  <c r="B35" i="4"/>
  <c r="B34" i="4"/>
  <c r="B33" i="4"/>
  <c r="B32" i="4"/>
  <c r="B31" i="4"/>
  <c r="B30" i="4"/>
  <c r="B29" i="4"/>
  <c r="B28" i="4"/>
  <c r="B27" i="4"/>
  <c r="B24" i="4"/>
  <c r="B22" i="4"/>
  <c r="B19" i="4"/>
  <c r="B13" i="4"/>
  <c r="B12" i="4"/>
  <c r="O45" i="4"/>
  <c r="O46" i="4"/>
  <c r="O47" i="4"/>
  <c r="O48" i="4"/>
  <c r="O49" i="4"/>
  <c r="O50" i="4"/>
  <c r="O51" i="4"/>
  <c r="B37" i="3"/>
  <c r="B36" i="3"/>
  <c r="B35" i="3"/>
  <c r="B34" i="3"/>
  <c r="B33" i="3"/>
  <c r="B32" i="3"/>
  <c r="B31" i="3"/>
  <c r="B30" i="3"/>
  <c r="B29" i="3"/>
  <c r="B28" i="3"/>
  <c r="B27" i="3"/>
  <c r="B24" i="3"/>
  <c r="B22" i="3"/>
  <c r="B19" i="3"/>
  <c r="B13" i="3"/>
  <c r="B12" i="3"/>
  <c r="B37" i="2"/>
  <c r="B36" i="2"/>
  <c r="B35" i="2"/>
  <c r="B34" i="2"/>
  <c r="B33" i="2"/>
  <c r="B32" i="2"/>
  <c r="B31" i="2"/>
  <c r="B30" i="2"/>
  <c r="B29" i="2"/>
  <c r="B28" i="2"/>
  <c r="B27" i="2"/>
  <c r="B24" i="2"/>
  <c r="B22" i="2"/>
  <c r="B19" i="2"/>
  <c r="B13" i="2"/>
  <c r="B12" i="2"/>
  <c r="N49" i="2"/>
  <c r="D49" i="7" s="1"/>
  <c r="N50" i="2"/>
  <c r="D50" i="7" s="1"/>
  <c r="N51" i="2"/>
  <c r="O42" i="4"/>
  <c r="O43" i="4"/>
  <c r="O44" i="4"/>
  <c r="O41" i="4"/>
  <c r="O40" i="4"/>
  <c r="N51" i="3"/>
  <c r="N50" i="3"/>
  <c r="N49" i="3"/>
  <c r="N48" i="3"/>
  <c r="N47" i="3"/>
  <c r="N46" i="3"/>
  <c r="N48" i="2"/>
  <c r="D48" i="7" s="1"/>
  <c r="H48" i="7" s="1"/>
  <c r="N47" i="2"/>
  <c r="D47" i="7" s="1"/>
  <c r="N46" i="2"/>
  <c r="D46" i="7" s="1"/>
  <c r="N46" i="1"/>
  <c r="C46" i="7" s="1"/>
  <c r="N47" i="1"/>
  <c r="C47" i="7" s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6" i="2"/>
  <c r="D6" i="7" s="1"/>
  <c r="N7" i="2"/>
  <c r="D7" i="7" s="1"/>
  <c r="H7" i="7" s="1"/>
  <c r="N8" i="2"/>
  <c r="D8" i="7" s="1"/>
  <c r="N9" i="2"/>
  <c r="D9" i="7" s="1"/>
  <c r="N10" i="2"/>
  <c r="D10" i="7" s="1"/>
  <c r="N11" i="2"/>
  <c r="D11" i="7" s="1"/>
  <c r="N12" i="2"/>
  <c r="D12" i="7" s="1"/>
  <c r="N13" i="2"/>
  <c r="D13" i="7" s="1"/>
  <c r="N14" i="2"/>
  <c r="D14" i="7" s="1"/>
  <c r="H14" i="7" s="1"/>
  <c r="N15" i="2"/>
  <c r="D15" i="7" s="1"/>
  <c r="N16" i="2"/>
  <c r="D16" i="7" s="1"/>
  <c r="H16" i="7" s="1"/>
  <c r="N17" i="2"/>
  <c r="D17" i="7" s="1"/>
  <c r="N18" i="2"/>
  <c r="D18" i="7" s="1"/>
  <c r="N19" i="2"/>
  <c r="D19" i="7" s="1"/>
  <c r="N20" i="2"/>
  <c r="D20" i="7" s="1"/>
  <c r="N21" i="2"/>
  <c r="D21" i="7" s="1"/>
  <c r="N22" i="2"/>
  <c r="D22" i="7" s="1"/>
  <c r="H22" i="7" s="1"/>
  <c r="N23" i="2"/>
  <c r="D23" i="7" s="1"/>
  <c r="N24" i="2"/>
  <c r="D24" i="7" s="1"/>
  <c r="H24" i="7" s="1"/>
  <c r="N25" i="2"/>
  <c r="D25" i="7" s="1"/>
  <c r="N26" i="2"/>
  <c r="D26" i="7" s="1"/>
  <c r="N27" i="2"/>
  <c r="D27" i="7" s="1"/>
  <c r="N28" i="2"/>
  <c r="D28" i="7" s="1"/>
  <c r="N29" i="2"/>
  <c r="D29" i="7" s="1"/>
  <c r="N30" i="2"/>
  <c r="D30" i="7" s="1"/>
  <c r="N31" i="2"/>
  <c r="D31" i="7" s="1"/>
  <c r="H31" i="7" s="1"/>
  <c r="N32" i="2"/>
  <c r="D32" i="7" s="1"/>
  <c r="H32" i="7" s="1"/>
  <c r="N33" i="2"/>
  <c r="D33" i="7" s="1"/>
  <c r="N34" i="2"/>
  <c r="D34" i="7" s="1"/>
  <c r="N35" i="2"/>
  <c r="D35" i="7" s="1"/>
  <c r="N36" i="2"/>
  <c r="D36" i="7" s="1"/>
  <c r="N37" i="2"/>
  <c r="D37" i="7" s="1"/>
  <c r="N38" i="2"/>
  <c r="D38" i="7" s="1"/>
  <c r="H38" i="7" s="1"/>
  <c r="N39" i="2"/>
  <c r="D39" i="7" s="1"/>
  <c r="H39" i="7" s="1"/>
  <c r="N40" i="2"/>
  <c r="D40" i="7" s="1"/>
  <c r="H40" i="7" s="1"/>
  <c r="N41" i="2"/>
  <c r="D41" i="7" s="1"/>
  <c r="N42" i="2"/>
  <c r="D42" i="7" s="1"/>
  <c r="N43" i="2"/>
  <c r="D43" i="7" s="1"/>
  <c r="N44" i="2"/>
  <c r="D44" i="7" s="1"/>
  <c r="N45" i="2"/>
  <c r="D45" i="7" s="1"/>
  <c r="N6" i="1"/>
  <c r="C6" i="7" s="1"/>
  <c r="N7" i="1"/>
  <c r="N8" i="1"/>
  <c r="C8" i="7" s="1"/>
  <c r="N9" i="1"/>
  <c r="C9" i="7" s="1"/>
  <c r="N10" i="1"/>
  <c r="C10" i="7" s="1"/>
  <c r="N11" i="1"/>
  <c r="N12" i="1"/>
  <c r="C12" i="7" s="1"/>
  <c r="N13" i="1"/>
  <c r="C13" i="7" s="1"/>
  <c r="N14" i="1"/>
  <c r="N15" i="1"/>
  <c r="C15" i="7" s="1"/>
  <c r="N16" i="1"/>
  <c r="N17" i="1"/>
  <c r="C17" i="7" s="1"/>
  <c r="N18" i="1"/>
  <c r="C18" i="7" s="1"/>
  <c r="N19" i="1"/>
  <c r="C19" i="7" s="1"/>
  <c r="N20" i="1"/>
  <c r="C20" i="7" s="1"/>
  <c r="N21" i="1"/>
  <c r="N22" i="1"/>
  <c r="N23" i="1"/>
  <c r="C23" i="7" s="1"/>
  <c r="N24" i="1"/>
  <c r="N25" i="1"/>
  <c r="N26" i="1"/>
  <c r="N27" i="1"/>
  <c r="C27" i="7" s="1"/>
  <c r="N28" i="1"/>
  <c r="N29" i="1"/>
  <c r="N30" i="1"/>
  <c r="C30" i="7" s="1"/>
  <c r="N31" i="1"/>
  <c r="N32" i="1"/>
  <c r="N33" i="1"/>
  <c r="C33" i="7" s="1"/>
  <c r="N34" i="1"/>
  <c r="N35" i="1"/>
  <c r="N36" i="1"/>
  <c r="N37" i="1"/>
  <c r="N38" i="1"/>
  <c r="N39" i="1"/>
  <c r="N40" i="1"/>
  <c r="N41" i="1"/>
  <c r="N42" i="1"/>
  <c r="C42" i="7" s="1"/>
  <c r="N43" i="1"/>
  <c r="N44" i="1"/>
  <c r="N45" i="1"/>
  <c r="B25" i="1"/>
  <c r="B25" i="6" s="1"/>
  <c r="B20" i="1"/>
  <c r="B20" i="5" s="1"/>
  <c r="B26" i="1"/>
  <c r="B26" i="3" s="1"/>
  <c r="B23" i="1"/>
  <c r="B23" i="3" s="1"/>
  <c r="B21" i="1"/>
  <c r="B21" i="7" s="1"/>
  <c r="B18" i="1"/>
  <c r="B18" i="2" s="1"/>
  <c r="B17" i="1"/>
  <c r="B17" i="6" s="1"/>
  <c r="B16" i="1"/>
  <c r="B16" i="3" s="1"/>
  <c r="B15" i="1"/>
  <c r="B15" i="3" s="1"/>
  <c r="B14" i="1"/>
  <c r="B14" i="3" s="1"/>
  <c r="B11" i="1"/>
  <c r="B11" i="7" s="1"/>
  <c r="B10" i="1"/>
  <c r="B10" i="4" s="1"/>
  <c r="B9" i="1"/>
  <c r="B9" i="6" s="1"/>
  <c r="B8" i="1"/>
  <c r="B8" i="3" s="1"/>
  <c r="B7" i="1"/>
  <c r="B7" i="3" s="1"/>
  <c r="B6" i="1"/>
  <c r="B6" i="3" s="1"/>
  <c r="H34" i="7" l="1"/>
  <c r="H25" i="7"/>
  <c r="H50" i="7"/>
  <c r="H17" i="7"/>
  <c r="H49" i="7"/>
  <c r="H26" i="7"/>
  <c r="H23" i="7"/>
  <c r="H33" i="7"/>
  <c r="H42" i="7"/>
  <c r="H47" i="7"/>
  <c r="H18" i="7"/>
  <c r="H41" i="7"/>
  <c r="H15" i="7"/>
  <c r="H10" i="7"/>
  <c r="H9" i="7"/>
  <c r="H6" i="7"/>
  <c r="H46" i="7"/>
  <c r="H30" i="7"/>
  <c r="H8" i="7"/>
  <c r="B10" i="7"/>
  <c r="B18" i="7"/>
  <c r="B26" i="7"/>
  <c r="B20" i="7"/>
  <c r="B6" i="7"/>
  <c r="B14" i="7"/>
  <c r="B7" i="7"/>
  <c r="B15" i="7"/>
  <c r="B23" i="7"/>
  <c r="B8" i="7"/>
  <c r="B16" i="7"/>
  <c r="B9" i="7"/>
  <c r="B17" i="7"/>
  <c r="B25" i="7"/>
  <c r="H43" i="7"/>
  <c r="H35" i="7"/>
  <c r="H27" i="7"/>
  <c r="H19" i="7"/>
  <c r="H11" i="7"/>
  <c r="H45" i="7"/>
  <c r="H37" i="7"/>
  <c r="H29" i="7"/>
  <c r="H21" i="7"/>
  <c r="H13" i="7"/>
  <c r="H44" i="7"/>
  <c r="H36" i="7"/>
  <c r="H28" i="7"/>
  <c r="H20" i="7"/>
  <c r="H12" i="7"/>
  <c r="B20" i="3"/>
  <c r="B18" i="6"/>
  <c r="B9" i="2"/>
  <c r="B10" i="3"/>
  <c r="B10" i="2"/>
  <c r="B11" i="3"/>
  <c r="B18" i="4"/>
  <c r="B10" i="5"/>
  <c r="B20" i="6"/>
  <c r="B20" i="2"/>
  <c r="B11" i="2"/>
  <c r="B25" i="3"/>
  <c r="B25" i="2"/>
  <c r="B20" i="4"/>
  <c r="B17" i="3"/>
  <c r="B18" i="5"/>
  <c r="B10" i="6"/>
  <c r="B17" i="2"/>
  <c r="B18" i="3"/>
  <c r="B9" i="3"/>
  <c r="B11" i="4"/>
  <c r="B21" i="2"/>
  <c r="B21" i="3"/>
  <c r="B6" i="4"/>
  <c r="B14" i="4"/>
  <c r="B6" i="5"/>
  <c r="B14" i="5"/>
  <c r="B6" i="6"/>
  <c r="B14" i="6"/>
  <c r="B6" i="2"/>
  <c r="B14" i="2"/>
  <c r="B7" i="4"/>
  <c r="B15" i="4"/>
  <c r="B23" i="4"/>
  <c r="B7" i="5"/>
  <c r="B15" i="5"/>
  <c r="B23" i="5"/>
  <c r="B7" i="6"/>
  <c r="B15" i="6"/>
  <c r="B23" i="6"/>
  <c r="B7" i="2"/>
  <c r="B15" i="2"/>
  <c r="B23" i="2"/>
  <c r="B8" i="4"/>
  <c r="B16" i="4"/>
  <c r="B8" i="5"/>
  <c r="B16" i="5"/>
  <c r="B8" i="6"/>
  <c r="B16" i="6"/>
  <c r="B21" i="4"/>
  <c r="B21" i="5"/>
  <c r="B21" i="6"/>
  <c r="B8" i="2"/>
  <c r="B16" i="2"/>
  <c r="B9" i="4"/>
  <c r="B17" i="4"/>
  <c r="B25" i="4"/>
  <c r="B9" i="5"/>
  <c r="B17" i="5"/>
  <c r="B25" i="5"/>
  <c r="B26" i="4"/>
  <c r="B26" i="5"/>
  <c r="B26" i="6"/>
  <c r="B26" i="2"/>
  <c r="B11" i="5"/>
  <c r="B11" i="6"/>
</calcChain>
</file>

<file path=xl/sharedStrings.xml><?xml version="1.0" encoding="utf-8"?>
<sst xmlns="http://schemas.openxmlformats.org/spreadsheetml/2006/main" count="160" uniqueCount="121">
  <si>
    <t xml:space="preserve">Break out </t>
  </si>
  <si>
    <t>Periode 4</t>
  </si>
  <si>
    <t>Periode 1</t>
  </si>
  <si>
    <t xml:space="preserve"> </t>
  </si>
  <si>
    <t>Totaal</t>
  </si>
  <si>
    <t>Periode 2</t>
  </si>
  <si>
    <t>Periode 3</t>
  </si>
  <si>
    <t>Hoge Finish 100+</t>
  </si>
  <si>
    <t>180'ers</t>
  </si>
  <si>
    <t>Periode 1-2-3-4</t>
  </si>
  <si>
    <t>Jesper Damen</t>
  </si>
  <si>
    <t>Kees Pouw</t>
  </si>
  <si>
    <t>Julian Kosterman</t>
  </si>
  <si>
    <t>Rick Schrijvers</t>
  </si>
  <si>
    <t>Stijn</t>
  </si>
  <si>
    <t>1e</t>
  </si>
  <si>
    <t>2e</t>
  </si>
  <si>
    <t>3e</t>
  </si>
  <si>
    <t>HF</t>
  </si>
  <si>
    <t>Nidjat Agajev</t>
  </si>
  <si>
    <t>Menno de Kruijf</t>
  </si>
  <si>
    <t>Thom Wouters</t>
  </si>
  <si>
    <t>Kaj van Hofwegen</t>
  </si>
  <si>
    <t>Jim van der Veen</t>
  </si>
  <si>
    <t>Thom Jager</t>
  </si>
  <si>
    <t>periode 2</t>
  </si>
  <si>
    <t>periode 1</t>
  </si>
  <si>
    <t>Remco</t>
  </si>
  <si>
    <t>Mike de Klaver</t>
  </si>
  <si>
    <t>René</t>
  </si>
  <si>
    <t>Damion</t>
  </si>
  <si>
    <t>Rinno dollerweerd</t>
  </si>
  <si>
    <t>hf</t>
  </si>
  <si>
    <t>Hf</t>
  </si>
  <si>
    <t>9-09-24</t>
  </si>
  <si>
    <t>16-09-24</t>
  </si>
  <si>
    <t>23-09-25</t>
  </si>
  <si>
    <t>30-09-25</t>
  </si>
  <si>
    <t>21-10-25</t>
  </si>
  <si>
    <t>14-10-25</t>
  </si>
  <si>
    <t>7-10-25</t>
  </si>
  <si>
    <t>28-10-25</t>
  </si>
  <si>
    <t>4-11-25</t>
  </si>
  <si>
    <t>20-01-26</t>
  </si>
  <si>
    <t>27-01-26</t>
  </si>
  <si>
    <t>3-02-26</t>
  </si>
  <si>
    <t>10-02-26</t>
  </si>
  <si>
    <t>17-02-26</t>
  </si>
  <si>
    <t>24-02-26</t>
  </si>
  <si>
    <t>3-03-26</t>
  </si>
  <si>
    <t>10-03-26</t>
  </si>
  <si>
    <t>17-03-26</t>
  </si>
  <si>
    <t>7-04-26</t>
  </si>
  <si>
    <t>14-04-26</t>
  </si>
  <si>
    <t>21-04-26</t>
  </si>
  <si>
    <t>28-04-26</t>
  </si>
  <si>
    <t>11-11-2025</t>
  </si>
  <si>
    <t>24-03-262</t>
  </si>
  <si>
    <t>31-03-262</t>
  </si>
  <si>
    <t>5-05-262</t>
  </si>
  <si>
    <t>12-05-262</t>
  </si>
  <si>
    <t>19-05-262</t>
  </si>
  <si>
    <t>26-05-262</t>
  </si>
  <si>
    <t>2-06-262</t>
  </si>
  <si>
    <t>9-06-262</t>
  </si>
  <si>
    <t>16-06-262</t>
  </si>
  <si>
    <t>23-06-262</t>
  </si>
  <si>
    <t>Leon Van Gelderen</t>
  </si>
  <si>
    <t>Tim de Leeuw</t>
  </si>
  <si>
    <t>Krieno</t>
  </si>
  <si>
    <t>Kathe</t>
  </si>
  <si>
    <t>chris</t>
  </si>
  <si>
    <t>23-9-2025</t>
  </si>
  <si>
    <t>Kolom9</t>
  </si>
  <si>
    <t>Kolom10</t>
  </si>
  <si>
    <t>Kolom11</t>
  </si>
  <si>
    <t>Kolom12</t>
  </si>
  <si>
    <t>Kolom13</t>
  </si>
  <si>
    <t>Kolom14</t>
  </si>
  <si>
    <t>Kolom15</t>
  </si>
  <si>
    <t>Kolom16</t>
  </si>
  <si>
    <t>Kolom20</t>
  </si>
  <si>
    <t>Kolom21</t>
  </si>
  <si>
    <t>Kolom22</t>
  </si>
  <si>
    <t>Kolom23</t>
  </si>
  <si>
    <t>Kolom24</t>
  </si>
  <si>
    <t>Kolom25</t>
  </si>
  <si>
    <t>Kolom26</t>
  </si>
  <si>
    <t>Kolom27</t>
  </si>
  <si>
    <t>Kolom28</t>
  </si>
  <si>
    <t>30-9-2025</t>
  </si>
  <si>
    <t>112/120</t>
  </si>
  <si>
    <t>Charie van der kuilen</t>
  </si>
  <si>
    <t>7-10-2025</t>
  </si>
  <si>
    <t>Wesley</t>
  </si>
  <si>
    <t>Ernando</t>
  </si>
  <si>
    <t>Chris</t>
  </si>
  <si>
    <t>21-10-2025</t>
  </si>
  <si>
    <t>Dinsdagavond competitie 2025-2026</t>
  </si>
  <si>
    <t>Bart</t>
  </si>
  <si>
    <t>Levi</t>
  </si>
  <si>
    <t>4-11-2025</t>
  </si>
  <si>
    <t>18-11-25</t>
  </si>
  <si>
    <t>25-11-25</t>
  </si>
  <si>
    <t>2-12-25</t>
  </si>
  <si>
    <t>9-12-25</t>
  </si>
  <si>
    <t>16-12-25</t>
  </si>
  <si>
    <t>23-12-25</t>
  </si>
  <si>
    <t>6-01-26</t>
  </si>
  <si>
    <t>13-01-26</t>
  </si>
  <si>
    <t>2-12-2025</t>
  </si>
  <si>
    <t>Stefan Honders</t>
  </si>
  <si>
    <t>9-12-2025</t>
  </si>
  <si>
    <t>16-12-2025</t>
  </si>
  <si>
    <t>23-12-2025</t>
  </si>
  <si>
    <t>Roy</t>
  </si>
  <si>
    <t>Carl dooyeweerd</t>
  </si>
  <si>
    <t>TJ panbakker</t>
  </si>
  <si>
    <t>Tom Panbakker</t>
  </si>
  <si>
    <t>Tonino</t>
  </si>
  <si>
    <t>Senol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</si>
</sst>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36"/>
      <color rgb="FF0000FF"/>
      <name val="Arial"/>
      <family val="2"/>
    </font>
    <font>
      <sz val="20"/>
      <color theme="1"/>
      <name val="Arial"/>
      <family val="2"/>
    </font>
    <font>
      <b/>
      <u/>
      <sz val="2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49" fontId="0" fillId="0" borderId="0" xfId="0" applyNumberFormat="1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 vertical="top"/>
    </xf>
    <xf numFmtId="14" fontId="9" fillId="2" borderId="0" xfId="0" applyNumberFormat="1" applyFont="1" applyFill="1"/>
    <xf numFmtId="0" fontId="9" fillId="2" borderId="1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0" fillId="0" borderId="0" xfId="0" applyAlignment="1">
      <alignment horizontal="left"/>
    </xf>
    <xf numFmtId="0" fontId="9" fillId="3" borderId="1" xfId="0" applyFont="1" applyFill="1" applyBorder="1"/>
    <xf numFmtId="14" fontId="9" fillId="3" borderId="0" xfId="0" applyNumberFormat="1" applyFont="1" applyFill="1"/>
    <xf numFmtId="0" fontId="9" fillId="3" borderId="3" xfId="0" applyFont="1" applyFill="1" applyBorder="1"/>
    <xf numFmtId="0" fontId="9" fillId="3" borderId="4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NumberFormat="1"/>
  </cellXfs>
  <cellStyles count="1">
    <cellStyle name="Standaard" xfId="0" builtinId="0"/>
  </cellStyles>
  <dxfs count="44"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alignment horizontal="center" vertical="bottom" textRotation="0" wrapText="0" indent="0" justifyLastLine="0" readingOrder="0"/>
    </dxf>
    <dxf>
      <alignment horizontal="center" vertical="bottom" textRotation="0" wrapText="0" indent="0" justifyLastLine="0" readingOrder="0"/>
    </dxf>
    <dxf>
      <numFmt numFmtId="0" formatCode="General"/>
    </dxf>
    <dxf>
      <alignment horizontal="center" vertical="bottom" textRotation="0" wrapText="0" indent="0" justifyLastLine="0" readingOrder="0"/>
    </dxf>
    <dxf>
      <alignment horizontal="center" vertical="bottom" textRotation="0" wrapText="0" indent="0" justifyLastLine="0" readingOrder="0"/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lkoo\Downloads\Dinsdagavond-2023-20242-1.xlsx" TargetMode="External"/><Relationship Id="rId1" Type="http://schemas.openxmlformats.org/officeDocument/2006/relationships/externalLinkPath" Target="file:///C:\Users\Glkoo\Downloads\Dinsdagavond-2023-20242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iode 1"/>
      <sheetName val="periode 2"/>
      <sheetName val="periode 3"/>
      <sheetName val="Periode 4"/>
      <sheetName val="HF"/>
      <sheetName val="180"/>
      <sheetName val="totaalstand"/>
    </sheetNames>
    <sheetDataSet>
      <sheetData sheetId="0">
        <row r="6">
          <cell r="B6" t="str">
            <v>Gerrit Lancee</v>
          </cell>
        </row>
        <row r="7">
          <cell r="B7" t="str">
            <v>Florian Versteeg</v>
          </cell>
        </row>
        <row r="8">
          <cell r="B8" t="str">
            <v>Tim van Berkel</v>
          </cell>
        </row>
        <row r="9">
          <cell r="B9" t="str">
            <v>Marcel Kerver</v>
          </cell>
        </row>
        <row r="10">
          <cell r="B10" t="str">
            <v>Leon Koopman</v>
          </cell>
        </row>
        <row r="11">
          <cell r="B11" t="str">
            <v>Henk Neijmeijer</v>
          </cell>
        </row>
        <row r="14">
          <cell r="B14" t="str">
            <v>Jac Allers</v>
          </cell>
        </row>
        <row r="16">
          <cell r="B16" t="str">
            <v>Gert Dirksen</v>
          </cell>
        </row>
        <row r="17">
          <cell r="B17" t="str">
            <v>Max van der Vliet</v>
          </cell>
        </row>
        <row r="18">
          <cell r="B18" t="str">
            <v>Lars Olde Olthof</v>
          </cell>
        </row>
        <row r="19">
          <cell r="B19" t="str">
            <v>Wessel Wiegers</v>
          </cell>
        </row>
        <row r="22">
          <cell r="B22" t="str">
            <v>Michelle Pouw</v>
          </cell>
        </row>
        <row r="24">
          <cell r="B24" t="str">
            <v>Betty van Harmelen</v>
          </cell>
        </row>
        <row r="27">
          <cell r="B27" t="str">
            <v>Jan Willem</v>
          </cell>
        </row>
        <row r="32">
          <cell r="B32" t="str">
            <v>Rik van Berkel</v>
          </cell>
        </row>
        <row r="38">
          <cell r="B38" t="str">
            <v>Sven de Klein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5D42A00-DA32-49F2-9610-835CF98E0B91}" name="Tabel10" displayName="Tabel10" ref="N5:N51" totalsRowShown="0" headerRowDxfId="43">
  <autoFilter ref="N5:N51" xr:uid="{F5D42A00-DA32-49F2-9610-835CF98E0B91}">
    <filterColumn colId="0" hiddenButton="1"/>
  </autoFilter>
  <tableColumns count="1">
    <tableColumn id="1" xr3:uid="{618DC85D-C39C-482D-BE2D-F22C1FAAAEA3}" name="Totaal" dataDxfId="42">
      <calculatedColumnFormula>SUM(#REF!)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738866-24D6-4CBB-A0BC-6DA939A77826}" name="Tabel11" displayName="Tabel11" ref="M5:M51" totalsRowShown="0">
  <autoFilter ref="M5:M51" xr:uid="{FD738866-24D6-4CBB-A0BC-6DA939A77826}">
    <filterColumn colId="0" hiddenButton="1"/>
  </autoFilter>
  <tableColumns count="1">
    <tableColumn id="1" xr3:uid="{3560D790-B8ED-4DB6-BC39-691C00C0E5D5}" name=" 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70DB4E-1976-4D81-897B-B77E4DCAA034}" name="Tabel3" displayName="Tabel3" ref="C5:L51" totalsRowShown="0" headerRowDxfId="41">
  <autoFilter ref="C5:L51" xr:uid="{ED70DB4E-1976-4D81-897B-B77E4DCAA0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BA413B5-577D-4EFE-BD51-037653A26E5C}" name="9-09-24"/>
    <tableColumn id="2" xr3:uid="{DBB46683-ECA2-499F-BAD4-C9BF2FBEEA5B}" name="16-09-24"/>
    <tableColumn id="3" xr3:uid="{DAA946F7-A214-4BBC-B640-0FDB50A95134}" name="23-09-25"/>
    <tableColumn id="4" xr3:uid="{F0596B9C-C177-4D33-97D1-099835F86977}" name="30-09-25"/>
    <tableColumn id="5" xr3:uid="{96EE337A-9FB6-45C9-9383-8F2B4FD814F3}" name="7-10-25"/>
    <tableColumn id="6" xr3:uid="{CBC10D1B-04AE-48AC-9094-78E88EC95E7F}" name="14-10-25"/>
    <tableColumn id="7" xr3:uid="{D97B63CC-EDD9-4D80-AC20-58479499DE9B}" name="21-10-25"/>
    <tableColumn id="8" xr3:uid="{BC25FEF3-ECA7-43B4-8AE3-93002A8DF8CC}" name="28-10-25"/>
    <tableColumn id="9" xr3:uid="{0C3EB337-0434-4DCD-ACAE-E806877CE9B8}" name="4-11-25"/>
    <tableColumn id="10" xr3:uid="{56EA01BD-13C6-48C5-8149-8165D2B17AAC}" name="11-11-2025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D6466B-BA22-484A-89AB-D210675AC5E0}" name="Tabel35" displayName="Tabel35" ref="C5:N55" totalsRowShown="0" headerRowDxfId="40">
  <autoFilter ref="C5:N55" xr:uid="{1ED6466B-BA22-484A-89AB-D210675AC5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95E38C0-B501-4F3E-8867-BEBCD25F3A79}" name="18-11-25"/>
    <tableColumn id="2" xr3:uid="{C0A5C1D9-F5AE-4809-8783-0358372926AB}" name="25-11-25"/>
    <tableColumn id="3" xr3:uid="{B02A1538-2263-429A-8AE0-633C893836B5}" name="2-12-25"/>
    <tableColumn id="4" xr3:uid="{3CBF9321-0AF6-4662-AD1C-7FBE1E293474}" name="9-12-25"/>
    <tableColumn id="5" xr3:uid="{5F692A4B-F3E9-4B05-B022-9307C8B81F5A}" name="16-12-25"/>
    <tableColumn id="6" xr3:uid="{13D1CB00-071E-4880-A9A0-CEE564C47C4F}" name="23-12-25"/>
    <tableColumn id="8" xr3:uid="{146B5E11-5FD1-4B04-83C2-CA080B96F9DC}" name="6-01-26"/>
    <tableColumn id="9" xr3:uid="{F23D6B85-DD22-4615-9C05-FFF6B1D65D6F}" name="13-01-26"/>
    <tableColumn id="10" xr3:uid="{8702D5E7-FD37-4D51-BF0B-7E1580241C69}" name="20-01-26"/>
    <tableColumn id="7" xr3:uid="{94EB8F32-2273-4CD8-93CD-06FC49FC5FC1}" name="27-01-26"/>
    <tableColumn id="11" xr3:uid="{46F1EE48-15CB-44C4-A479-4F68564D2E51}" name=" "/>
    <tableColumn id="12" xr3:uid="{983FDAB4-C496-4860-8023-EFCEE1D50CF5}" name="Totaal" dataDxfId="39">
      <calculatedColumnFormula>SUM(Tabel35[[#This Row],[18-11-25]:[20-01-26]])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A53A4B-CD21-47F9-9CFD-D89F28FA6C99}" name="Tabel356" displayName="Tabel356" ref="C5:N51" totalsRowShown="0" headerRowDxfId="38">
  <autoFilter ref="C5:N51" xr:uid="{34A53A4B-CD21-47F9-9CFD-D89F28FA6C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8B5E693-7235-4851-A94A-BE35834AAFDB}" name="3-02-26"/>
    <tableColumn id="2" xr3:uid="{458A47F7-704E-4ED7-BE33-9D3CAE99254F}" name="10-02-26"/>
    <tableColumn id="3" xr3:uid="{5464C221-3D90-424C-AF94-768F398E7D52}" name="17-02-26"/>
    <tableColumn id="4" xr3:uid="{197B85C5-464C-4D2E-BF91-D77E60B0A62B}" name="24-02-26"/>
    <tableColumn id="5" xr3:uid="{9D6A488C-FD8A-4B7C-9D00-1906EB85C44A}" name="3-03-26"/>
    <tableColumn id="6" xr3:uid="{83B48AEB-446C-497D-BBB6-64A6CFB22BF1}" name="10-03-26"/>
    <tableColumn id="7" xr3:uid="{01092E0F-57A0-45DA-8E38-3353B50AC70C}" name="17-03-26"/>
    <tableColumn id="8" xr3:uid="{F56F9DE5-68F7-4625-BD6B-3E747E17E7D8}" name="24-03-262"/>
    <tableColumn id="9" xr3:uid="{0B2C5DC5-AFF9-4C79-854C-5ACC956649AC}" name="31-03-262"/>
    <tableColumn id="12" xr3:uid="{54CEA07A-231F-462E-A92A-784D86739310}" name="7-04-26"/>
    <tableColumn id="10" xr3:uid="{90A6B0A2-86F4-4DDD-8FCF-8E0D54C4DE36}" name=" "/>
    <tableColumn id="11" xr3:uid="{211740A3-6D34-4DC5-B441-2A0A4D4A3C9C}" name="Totaal">
      <calculatedColumnFormula>SUM(Tabel356[[#This Row],[3-02-26]:[ ]])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2C323B-76BF-4F64-9782-51D7D92FAA6D}" name="Tabel3567" displayName="Tabel3567" ref="C5:O51" headerRowDxfId="37">
  <autoFilter ref="C5:O51" xr:uid="{752C323B-76BF-4F64-9782-51D7D92FAA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9DFED36-5045-4EEF-838E-1769FCAB15D9}" name="14-04-26" totalsRowLabel="Totaal"/>
    <tableColumn id="2" xr3:uid="{7AF6D036-6F6E-4AF2-AC64-DD702ABB0051}" name="21-04-26"/>
    <tableColumn id="3" xr3:uid="{2EA66344-372F-443A-AA9A-8570DE7C7FCE}" name="28-04-26"/>
    <tableColumn id="4" xr3:uid="{4A626D62-2E8D-4A0D-BE2A-0DB64916BB17}" name="5-05-262"/>
    <tableColumn id="5" xr3:uid="{96C746D8-8A04-48B6-901A-A68AFC4E4BA0}" name="12-05-262"/>
    <tableColumn id="6" xr3:uid="{F9E08119-7E2A-4226-82B3-756391E3A968}" name="19-05-262"/>
    <tableColumn id="7" xr3:uid="{477B3BE6-BF82-4119-A290-C51BA397F5BD}" name="26-05-262"/>
    <tableColumn id="8" xr3:uid="{A90FD909-4C26-441E-83B4-11679C485AF8}" name="2-06-262"/>
    <tableColumn id="9" xr3:uid="{3887C051-C9F3-4B74-A600-086E61FF6131}" name="9-06-262"/>
    <tableColumn id="10" xr3:uid="{8BAA10BF-E630-43C8-B2C5-A1D6DA454E0C}" name="16-06-262"/>
    <tableColumn id="13" xr3:uid="{2B530D4E-8300-4A0D-91E6-F507EAC5E686}" name="23-06-262"/>
    <tableColumn id="14" xr3:uid="{C83DC070-28C7-4972-97E8-77E4AC4A6B92}" name=" "/>
    <tableColumn id="11" xr3:uid="{7E5C2555-5442-435E-A5AB-EAD4017E2E9D}" name="Totaal">
      <calculatedColumnFormula>SUM(Tabel3567[[#This Row],[14-04-26]:[ ]])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73493A-9F7E-4D79-8890-AE0CAB943FE7}" name="Tabel7" displayName="Tabel7" ref="C5:AC48" totalsRowShown="0" headerRowCellStyle="Standaard">
  <autoFilter ref="C5:AC48" xr:uid="{7A73493A-9F7E-4D79-8890-AE0CAB943F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16C276C0-A72A-497A-AF5A-01D2169E72C6}" name="23-9-2025" dataDxfId="36"/>
    <tableColumn id="2" xr3:uid="{5B4D4486-A172-459D-899E-6B2FC65A5AFE}" name="30-9-2025" dataDxfId="35"/>
    <tableColumn id="3" xr3:uid="{12D24E68-31A7-4C0C-975D-B9429CAF27E2}" name="7-10-2025" dataDxfId="34"/>
    <tableColumn id="4" xr3:uid="{65744C9E-168C-4306-82FC-A486992C18E9}" name="21-10-2025" dataDxfId="33"/>
    <tableColumn id="5" xr3:uid="{AC567C40-D1F4-4699-A7A3-6AB54FD9C52C}" name="4-11-2025" dataDxfId="32"/>
    <tableColumn id="6" xr3:uid="{73AB6CA4-E6BD-4E4F-879A-DED69417FFEA}" name="11-11-2025" dataDxfId="31"/>
    <tableColumn id="9" xr3:uid="{D6499FC5-B6AD-4E72-BCB2-568D0E66FF14}" name="2-12-2025" dataDxfId="30"/>
    <tableColumn id="10" xr3:uid="{8F0EF3D1-0DAA-4E14-908E-1C70C57FF6C1}" name="9-12-2025" dataDxfId="29"/>
    <tableColumn id="11" xr3:uid="{EFA4854B-B162-4975-81B9-C3E7E4EE840F}" name="16-12-2025" dataDxfId="28"/>
    <tableColumn id="12" xr3:uid="{617E3FF1-B91B-44E6-B636-9FDC74D04678}" name="23-12-2025" dataDxfId="27"/>
    <tableColumn id="13" xr3:uid="{D2C41208-F834-45E2-82BF-2E77A405BD96}" name="Kolom16" dataDxfId="26"/>
    <tableColumn id="14" xr3:uid="{9AA1FA78-97F5-4321-8963-8ADC32EC00E7}" name="Kolom15" dataDxfId="25"/>
    <tableColumn id="15" xr3:uid="{2F243058-6C96-4665-A1B8-F1D5EFA0A5D1}" name="Kolom14" dataDxfId="24"/>
    <tableColumn id="16" xr3:uid="{4C4CD3F7-E3BA-4C9B-903B-52B032206EBC}" name="Kolom13" dataDxfId="23"/>
    <tableColumn id="17" xr3:uid="{E1E5C3B5-C7F5-4B84-92EF-144F5674BE07}" name="Kolom12" dataDxfId="22"/>
    <tableColumn id="18" xr3:uid="{5527B1FE-843B-419B-9E41-CBF6255731BE}" name="Kolom11" dataDxfId="21"/>
    <tableColumn id="19" xr3:uid="{7E6B4D4C-8A88-44C2-8A50-E3446DBBB2A2}" name="Kolom10" dataDxfId="20"/>
    <tableColumn id="20" xr3:uid="{21F47433-99DE-462A-B46A-8C82E3F56DFA}" name="Kolom9" dataDxfId="19"/>
    <tableColumn id="21" xr3:uid="{66E7EB87-2BD4-4E0A-9947-823A2F3A65CC}" name="Kolom20" dataDxfId="18"/>
    <tableColumn id="22" xr3:uid="{A0A47364-0390-4C4D-88C3-D4F47C4FC7D5}" name="Kolom22" dataDxfId="17"/>
    <tableColumn id="23" xr3:uid="{8E4ABE5D-7FCF-4854-AC4E-72F15225C1F3}" name="Kolom21" dataDxfId="16"/>
    <tableColumn id="24" xr3:uid="{8F3D38EE-A992-4714-84CF-EBDD56A0FC2F}" name="Kolom23" dataDxfId="15"/>
    <tableColumn id="25" xr3:uid="{59D19A0F-FA7B-43FA-8C34-4742D5C27839}" name="Kolom24" dataDxfId="14"/>
    <tableColumn id="26" xr3:uid="{6D66B45A-5C5C-469C-945D-6A74693AB562}" name="Kolom25" dataDxfId="13"/>
    <tableColumn id="27" xr3:uid="{03CDFCCD-84AC-4195-8ED7-E5B86F3A733D}" name="Kolom26" dataDxfId="12"/>
    <tableColumn id="28" xr3:uid="{852E153B-D440-4CC4-9E02-BEB48560A33D}" name="Kolom28" dataDxfId="11"/>
    <tableColumn id="29" xr3:uid="{EE004C24-5231-4549-B923-475F1C7B032D}" name="Kolom27" dataDxfId="10"/>
  </tableColumns>
  <tableStyleInfo name="TableStyleDark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A5A73D3-74DA-4B15-8511-E8D9968334C5}" name="Tabel8" displayName="Tabel8" ref="C5:F50" totalsRowShown="0">
  <autoFilter ref="C5:F50" xr:uid="{5A5A73D3-74DA-4B15-8511-E8D9968334C5}">
    <filterColumn colId="0" hiddenButton="1"/>
    <filterColumn colId="1" hiddenButton="1"/>
    <filterColumn colId="2" hiddenButton="1"/>
    <filterColumn colId="3" hiddenButton="1"/>
  </autoFilter>
  <tableColumns count="4">
    <tableColumn id="1" xr3:uid="{BD84B16A-7CBE-4D66-B1A9-1609B9FB4755}" name="Periode 1" dataDxfId="9"/>
    <tableColumn id="2" xr3:uid="{04817CF5-D15B-4882-9483-7DBDD096CDD3}" name="Periode 2" dataDxfId="8"/>
    <tableColumn id="3" xr3:uid="{0E4B249B-08DC-4D8F-B8B1-0BDE20A70A77}" name="Periode 3" dataDxfId="7"/>
    <tableColumn id="4" xr3:uid="{7EE8138E-E167-4687-897B-5DF3C84837C5}" name="Periode 4" dataDxfId="6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776AE2-2046-4C6A-8520-0E0195D8D2CB}" name="Tabel9" displayName="Tabel9" ref="C5:H50" totalsRowShown="0">
  <autoFilter ref="C5:H50" xr:uid="{93776AE2-2046-4C6A-8520-0E0195D8D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D5FA6D0-699D-456D-A435-06DD357335BA}" name="Periode 1" dataDxfId="5">
      <calculatedColumnFormula>Tabel10[[#This Row],[Totaal]]</calculatedColumnFormula>
    </tableColumn>
    <tableColumn id="2" xr3:uid="{813F5365-C27B-4C1B-A215-ADAC2BA56D2C}" name="Periode 2" dataDxfId="4">
      <calculatedColumnFormula>Tabel35[[#This Row],[Totaal]]</calculatedColumnFormula>
    </tableColumn>
    <tableColumn id="3" xr3:uid="{CC3FB9C7-0AA1-4778-ABB2-B6752BBD1D22}" name="Periode 3" dataDxfId="3">
      <calculatedColumnFormula>Tabel356[[#This Row],[Totaal]]</calculatedColumnFormula>
    </tableColumn>
    <tableColumn id="4" xr3:uid="{996CDB98-4566-44BD-9700-47AE22EEF013}" name="Periode 4" dataDxfId="2">
      <calculatedColumnFormula>Tabel3567[[#This Row],[Totaal]]</calculatedColumnFormula>
    </tableColumn>
    <tableColumn id="5" xr3:uid="{00AED1CD-27B3-41FF-9248-4E45B72EBF83}" name=" " dataDxfId="1"/>
    <tableColumn id="6" xr3:uid="{62E4E0EC-BC2F-4F42-A003-726553B8E2D5}" name="Totaal" dataDxfId="0">
      <calculatedColumnFormula>SUM(Tabel9[[#This Row],[Periode 1]:[Periode 4]])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050D-6B18-41E8-A16F-6195FDBB3E5D}">
  <dimension ref="A1:P51"/>
  <sheetViews>
    <sheetView workbookViewId="0">
      <selection activeCell="K13" sqref="K13"/>
    </sheetView>
  </sheetViews>
  <sheetFormatPr defaultRowHeight="15" x14ac:dyDescent="0.25"/>
  <cols>
    <col min="1" max="1" width="9.140625" customWidth="1"/>
    <col min="2" max="2" width="31.42578125" customWidth="1"/>
    <col min="3" max="3" width="10.7109375" customWidth="1"/>
    <col min="4" max="5" width="11.5703125" customWidth="1"/>
    <col min="6" max="6" width="12" customWidth="1"/>
    <col min="7" max="12" width="9.85546875" customWidth="1"/>
    <col min="13" max="15" width="10.85546875" customWidth="1"/>
    <col min="18" max="18" width="12.85546875" customWidth="1"/>
  </cols>
  <sheetData>
    <row r="1" spans="1:16" ht="44.25" x14ac:dyDescent="0.55000000000000004">
      <c r="A1" s="2" t="s">
        <v>0</v>
      </c>
      <c r="F1" s="4" t="s">
        <v>2</v>
      </c>
    </row>
    <row r="2" spans="1:16" ht="25.5" x14ac:dyDescent="0.35">
      <c r="A2" s="3" t="s">
        <v>98</v>
      </c>
    </row>
    <row r="5" spans="1:16" x14ac:dyDescent="0.25">
      <c r="C5" s="5" t="s">
        <v>34</v>
      </c>
      <c r="D5" s="5" t="s">
        <v>35</v>
      </c>
      <c r="E5" s="5" t="s">
        <v>36</v>
      </c>
      <c r="F5" s="5" t="s">
        <v>37</v>
      </c>
      <c r="G5" s="5" t="s">
        <v>40</v>
      </c>
      <c r="H5" s="5" t="s">
        <v>39</v>
      </c>
      <c r="I5" s="5" t="s">
        <v>38</v>
      </c>
      <c r="J5" s="5" t="s">
        <v>41</v>
      </c>
      <c r="K5" s="5" t="s">
        <v>42</v>
      </c>
      <c r="L5" s="27" t="s">
        <v>56</v>
      </c>
      <c r="M5" t="s">
        <v>3</v>
      </c>
      <c r="N5" s="13" t="s">
        <v>4</v>
      </c>
    </row>
    <row r="6" spans="1:16" ht="15.75" x14ac:dyDescent="0.25">
      <c r="A6" s="10">
        <v>1</v>
      </c>
      <c r="B6" s="1" t="str">
        <f>'[1]periode 1'!B6</f>
        <v>Gerrit Lancee</v>
      </c>
      <c r="C6">
        <v>4</v>
      </c>
      <c r="D6">
        <v>9</v>
      </c>
      <c r="E6">
        <v>7</v>
      </c>
      <c r="F6">
        <v>11</v>
      </c>
      <c r="G6">
        <v>9</v>
      </c>
      <c r="H6">
        <v>9</v>
      </c>
      <c r="I6">
        <v>2</v>
      </c>
      <c r="J6">
        <v>4</v>
      </c>
      <c r="K6">
        <v>1</v>
      </c>
      <c r="L6">
        <v>6</v>
      </c>
      <c r="N6">
        <f>SUM(Tabel3[#This Row])</f>
        <v>62</v>
      </c>
      <c r="P6" t="s">
        <v>15</v>
      </c>
    </row>
    <row r="7" spans="1:16" ht="15.75" x14ac:dyDescent="0.25">
      <c r="A7" s="10">
        <v>2</v>
      </c>
      <c r="B7" s="1" t="str">
        <f>'[1]periode 1'!B8</f>
        <v>Tim van Berkel</v>
      </c>
      <c r="C7">
        <v>9</v>
      </c>
      <c r="D7">
        <v>9</v>
      </c>
      <c r="G7">
        <v>5</v>
      </c>
      <c r="I7">
        <v>9</v>
      </c>
      <c r="N7">
        <f>SUM(Tabel3[#This Row])</f>
        <v>32</v>
      </c>
      <c r="P7" t="s">
        <v>16</v>
      </c>
    </row>
    <row r="8" spans="1:16" ht="15.75" x14ac:dyDescent="0.25">
      <c r="A8" s="10">
        <v>3</v>
      </c>
      <c r="B8" s="1" t="str">
        <f>'[1]periode 1'!B7</f>
        <v>Florian Versteeg</v>
      </c>
      <c r="C8">
        <v>9</v>
      </c>
      <c r="E8">
        <v>8</v>
      </c>
      <c r="F8">
        <v>13</v>
      </c>
      <c r="G8">
        <v>11</v>
      </c>
      <c r="H8">
        <v>9</v>
      </c>
      <c r="I8">
        <v>8</v>
      </c>
      <c r="J8">
        <v>11</v>
      </c>
      <c r="K8">
        <v>12</v>
      </c>
      <c r="N8">
        <f>SUM(Tabel3[#This Row])</f>
        <v>81</v>
      </c>
      <c r="P8" t="s">
        <v>17</v>
      </c>
    </row>
    <row r="9" spans="1:16" ht="15.75" x14ac:dyDescent="0.25">
      <c r="A9" s="10">
        <v>4</v>
      </c>
      <c r="B9" s="1" t="str">
        <f>'[1]periode 1'!B10</f>
        <v>Leon Koopman</v>
      </c>
      <c r="C9">
        <v>4</v>
      </c>
      <c r="D9">
        <v>4</v>
      </c>
      <c r="E9">
        <v>6</v>
      </c>
      <c r="F9">
        <v>10</v>
      </c>
      <c r="G9">
        <v>4</v>
      </c>
      <c r="H9">
        <v>7</v>
      </c>
      <c r="I9">
        <v>1</v>
      </c>
      <c r="J9">
        <v>8</v>
      </c>
      <c r="K9">
        <v>4</v>
      </c>
      <c r="L9">
        <v>6</v>
      </c>
      <c r="N9">
        <f>SUM(Tabel3[#This Row])</f>
        <v>54</v>
      </c>
    </row>
    <row r="10" spans="1:16" ht="15.75" x14ac:dyDescent="0.25">
      <c r="A10" s="10">
        <v>5</v>
      </c>
      <c r="B10" s="1" t="str">
        <f>'[1]periode 1'!B9</f>
        <v>Marcel Kerver</v>
      </c>
      <c r="E10">
        <v>7</v>
      </c>
      <c r="F10">
        <v>11</v>
      </c>
      <c r="G10">
        <v>5</v>
      </c>
      <c r="H10">
        <v>3</v>
      </c>
      <c r="I10">
        <v>7</v>
      </c>
      <c r="J10">
        <v>8</v>
      </c>
      <c r="K10">
        <v>1</v>
      </c>
      <c r="L10">
        <v>7</v>
      </c>
      <c r="N10">
        <f>SUM(Tabel3[#This Row])</f>
        <v>49</v>
      </c>
      <c r="P10" t="s">
        <v>18</v>
      </c>
    </row>
    <row r="11" spans="1:16" ht="15.75" x14ac:dyDescent="0.25">
      <c r="A11" s="10">
        <v>6</v>
      </c>
      <c r="B11" s="1" t="str">
        <f>'[1]periode 1'!B18</f>
        <v>Lars Olde Olthof</v>
      </c>
      <c r="N11">
        <f>SUM(Tabel3[#This Row])</f>
        <v>0</v>
      </c>
    </row>
    <row r="12" spans="1:16" ht="15.75" x14ac:dyDescent="0.25">
      <c r="A12" s="10">
        <v>7</v>
      </c>
      <c r="B12" s="1" t="s">
        <v>11</v>
      </c>
      <c r="C12">
        <v>12</v>
      </c>
      <c r="D12">
        <v>12</v>
      </c>
      <c r="E12">
        <v>12</v>
      </c>
      <c r="F12">
        <v>15</v>
      </c>
      <c r="G12">
        <v>9</v>
      </c>
      <c r="H12">
        <v>12</v>
      </c>
      <c r="I12">
        <v>5</v>
      </c>
      <c r="J12">
        <v>9</v>
      </c>
      <c r="K12">
        <v>9</v>
      </c>
      <c r="L12">
        <v>9</v>
      </c>
      <c r="N12">
        <f>SUM(Tabel3[#This Row])</f>
        <v>104</v>
      </c>
    </row>
    <row r="13" spans="1:16" ht="15.75" x14ac:dyDescent="0.25">
      <c r="A13" s="10">
        <v>8</v>
      </c>
      <c r="B13" s="1" t="s">
        <v>10</v>
      </c>
      <c r="C13">
        <v>4</v>
      </c>
      <c r="F13">
        <v>16</v>
      </c>
      <c r="I13">
        <v>6</v>
      </c>
      <c r="L13">
        <v>6</v>
      </c>
      <c r="N13">
        <f>SUM(Tabel3[#This Row])</f>
        <v>32</v>
      </c>
    </row>
    <row r="14" spans="1:16" ht="15.75" x14ac:dyDescent="0.25">
      <c r="A14" s="10">
        <v>9</v>
      </c>
      <c r="B14" s="1" t="str">
        <f>'[1]periode 1'!B19</f>
        <v>Wessel Wiegers</v>
      </c>
      <c r="N14">
        <f>SUM(Tabel3[#This Row])</f>
        <v>0</v>
      </c>
    </row>
    <row r="15" spans="1:16" ht="15.75" x14ac:dyDescent="0.25">
      <c r="A15" s="10">
        <v>10</v>
      </c>
      <c r="B15" s="1" t="str">
        <f>'[1]periode 1'!B11</f>
        <v>Henk Neijmeijer</v>
      </c>
      <c r="E15">
        <v>3</v>
      </c>
      <c r="F15">
        <v>15</v>
      </c>
      <c r="G15">
        <v>7</v>
      </c>
      <c r="H15">
        <v>6</v>
      </c>
      <c r="I15">
        <v>7</v>
      </c>
      <c r="J15">
        <v>1</v>
      </c>
      <c r="K15">
        <v>3</v>
      </c>
      <c r="L15">
        <v>6</v>
      </c>
      <c r="N15">
        <f>SUM(Tabel3[#This Row])</f>
        <v>48</v>
      </c>
    </row>
    <row r="16" spans="1:16" ht="15.75" x14ac:dyDescent="0.25">
      <c r="A16" s="10">
        <v>11</v>
      </c>
      <c r="B16" s="1" t="str">
        <f>'[1]periode 1'!B17</f>
        <v>Max van der Vliet</v>
      </c>
      <c r="N16">
        <f>SUM(Tabel3[#This Row])</f>
        <v>0</v>
      </c>
    </row>
    <row r="17" spans="1:14" ht="15.75" x14ac:dyDescent="0.25">
      <c r="A17" s="10">
        <v>12</v>
      </c>
      <c r="B17" s="1" t="str">
        <f>'[1]periode 1'!B16</f>
        <v>Gert Dirksen</v>
      </c>
      <c r="C17">
        <v>6</v>
      </c>
      <c r="D17">
        <v>5</v>
      </c>
      <c r="E17">
        <v>7</v>
      </c>
      <c r="F17">
        <v>10</v>
      </c>
      <c r="G17">
        <v>6</v>
      </c>
      <c r="H17">
        <v>7</v>
      </c>
      <c r="I17">
        <v>3</v>
      </c>
      <c r="J17">
        <v>5</v>
      </c>
      <c r="K17">
        <v>2</v>
      </c>
      <c r="L17">
        <v>6</v>
      </c>
      <c r="N17">
        <f>SUM(Tabel3[#This Row])</f>
        <v>57</v>
      </c>
    </row>
    <row r="18" spans="1:14" ht="15.75" x14ac:dyDescent="0.25">
      <c r="A18" s="10">
        <v>13</v>
      </c>
      <c r="B18" s="1" t="str">
        <f>'[1]periode 1'!B14</f>
        <v>Jac Allers</v>
      </c>
      <c r="D18">
        <v>7</v>
      </c>
      <c r="G18">
        <v>12</v>
      </c>
      <c r="H18">
        <v>3</v>
      </c>
      <c r="I18">
        <v>3</v>
      </c>
      <c r="J18">
        <v>7</v>
      </c>
      <c r="K18">
        <v>8</v>
      </c>
      <c r="L18">
        <v>9</v>
      </c>
      <c r="N18">
        <f>SUM(Tabel3[#This Row])</f>
        <v>49</v>
      </c>
    </row>
    <row r="19" spans="1:14" ht="15.75" x14ac:dyDescent="0.25">
      <c r="A19" s="10">
        <v>14</v>
      </c>
      <c r="B19" s="1" t="s">
        <v>13</v>
      </c>
      <c r="I19">
        <v>7</v>
      </c>
      <c r="K19">
        <v>9</v>
      </c>
      <c r="N19">
        <f>SUM(Tabel3[#This Row])</f>
        <v>16</v>
      </c>
    </row>
    <row r="20" spans="1:14" ht="15.75" x14ac:dyDescent="0.25">
      <c r="A20" s="10">
        <v>15</v>
      </c>
      <c r="B20" s="1" t="str">
        <f>'[1]periode 1'!B38</f>
        <v>Sven de Klein</v>
      </c>
      <c r="C20">
        <v>6</v>
      </c>
      <c r="D20">
        <v>9</v>
      </c>
      <c r="E20">
        <v>5</v>
      </c>
      <c r="F20">
        <v>10</v>
      </c>
      <c r="H20">
        <v>8</v>
      </c>
      <c r="I20">
        <v>2</v>
      </c>
      <c r="K20">
        <v>10</v>
      </c>
      <c r="L20">
        <v>9</v>
      </c>
      <c r="N20">
        <f>SUM(Tabel3[#This Row])</f>
        <v>59</v>
      </c>
    </row>
    <row r="21" spans="1:14" ht="15.75" x14ac:dyDescent="0.25">
      <c r="A21" s="10">
        <v>16</v>
      </c>
      <c r="B21" s="1" t="str">
        <f>'[1]periode 1'!B24</f>
        <v>Betty van Harmelen</v>
      </c>
      <c r="C21">
        <v>0</v>
      </c>
      <c r="D21">
        <v>1</v>
      </c>
      <c r="I21">
        <v>1</v>
      </c>
      <c r="N21">
        <f>SUM(Tabel3[#This Row])</f>
        <v>2</v>
      </c>
    </row>
    <row r="22" spans="1:14" ht="15.75" x14ac:dyDescent="0.25">
      <c r="A22" s="10">
        <v>17</v>
      </c>
      <c r="B22" s="1" t="s">
        <v>12</v>
      </c>
      <c r="N22">
        <f>SUM(Tabel3[#This Row])</f>
        <v>0</v>
      </c>
    </row>
    <row r="23" spans="1:14" ht="15.75" x14ac:dyDescent="0.25">
      <c r="A23" s="10">
        <v>18</v>
      </c>
      <c r="B23" s="1" t="str">
        <f>'[1]periode 1'!B22</f>
        <v>Michelle Pouw</v>
      </c>
      <c r="F23">
        <v>8</v>
      </c>
      <c r="H23">
        <v>3</v>
      </c>
      <c r="I23">
        <v>3</v>
      </c>
      <c r="L23">
        <v>6</v>
      </c>
      <c r="N23">
        <f>SUM(Tabel3[#This Row])</f>
        <v>20</v>
      </c>
    </row>
    <row r="24" spans="1:14" ht="15.75" x14ac:dyDescent="0.25">
      <c r="A24" s="10">
        <v>19</v>
      </c>
      <c r="B24" s="1" t="s">
        <v>20</v>
      </c>
      <c r="C24">
        <v>4</v>
      </c>
      <c r="I24">
        <v>7</v>
      </c>
      <c r="N24">
        <f>SUM(Tabel3[#This Row])</f>
        <v>11</v>
      </c>
    </row>
    <row r="25" spans="1:14" ht="15.75" x14ac:dyDescent="0.25">
      <c r="A25" s="10">
        <v>20</v>
      </c>
      <c r="B25" s="1" t="str">
        <f>'[1]periode 1'!B32</f>
        <v>Rik van Berkel</v>
      </c>
      <c r="N25">
        <f>SUM(Tabel3[#This Row])</f>
        <v>0</v>
      </c>
    </row>
    <row r="26" spans="1:14" ht="15.75" x14ac:dyDescent="0.25">
      <c r="A26" s="10">
        <v>21</v>
      </c>
      <c r="B26" s="1" t="str">
        <f>'[1]periode 1'!B27</f>
        <v>Jan Willem</v>
      </c>
      <c r="I26">
        <v>9</v>
      </c>
      <c r="N26">
        <f>SUM(Tabel3[#This Row])</f>
        <v>9</v>
      </c>
    </row>
    <row r="27" spans="1:14" ht="15.75" x14ac:dyDescent="0.25">
      <c r="A27" s="10">
        <v>22</v>
      </c>
      <c r="B27" s="1" t="s">
        <v>19</v>
      </c>
      <c r="C27">
        <v>9</v>
      </c>
      <c r="D27">
        <v>1</v>
      </c>
      <c r="E27">
        <v>9</v>
      </c>
      <c r="F27">
        <v>16</v>
      </c>
      <c r="G27">
        <v>4</v>
      </c>
      <c r="H27">
        <v>6</v>
      </c>
      <c r="I27">
        <v>3</v>
      </c>
      <c r="J27">
        <v>7</v>
      </c>
      <c r="K27">
        <v>9</v>
      </c>
      <c r="N27">
        <f>SUM(Tabel3[#This Row])</f>
        <v>64</v>
      </c>
    </row>
    <row r="28" spans="1:14" ht="15.75" x14ac:dyDescent="0.25">
      <c r="A28" s="10">
        <v>23</v>
      </c>
      <c r="B28" s="1" t="s">
        <v>30</v>
      </c>
      <c r="N28">
        <f>SUM(Tabel3[#This Row])</f>
        <v>0</v>
      </c>
    </row>
    <row r="29" spans="1:14" ht="15.75" x14ac:dyDescent="0.25">
      <c r="A29" s="10">
        <v>24</v>
      </c>
      <c r="B29" s="1" t="s">
        <v>31</v>
      </c>
      <c r="N29">
        <f>SUM(Tabel3[#This Row])</f>
        <v>0</v>
      </c>
    </row>
    <row r="30" spans="1:14" ht="15.75" x14ac:dyDescent="0.25">
      <c r="A30" s="10">
        <v>25</v>
      </c>
      <c r="B30" s="1" t="s">
        <v>28</v>
      </c>
      <c r="C30">
        <v>4</v>
      </c>
      <c r="D30">
        <v>8</v>
      </c>
      <c r="G30">
        <v>8</v>
      </c>
      <c r="H30">
        <v>4</v>
      </c>
      <c r="I30">
        <v>6</v>
      </c>
      <c r="J30">
        <v>6</v>
      </c>
      <c r="K30">
        <v>8</v>
      </c>
      <c r="L30">
        <v>9</v>
      </c>
      <c r="N30">
        <f>SUM(Tabel3[#This Row])</f>
        <v>53</v>
      </c>
    </row>
    <row r="31" spans="1:14" ht="15.75" x14ac:dyDescent="0.25">
      <c r="A31" s="10">
        <v>26</v>
      </c>
      <c r="B31" s="1" t="s">
        <v>21</v>
      </c>
      <c r="N31">
        <f>SUM(Tabel3[#This Row])</f>
        <v>0</v>
      </c>
    </row>
    <row r="32" spans="1:14" ht="15.75" x14ac:dyDescent="0.25">
      <c r="A32" s="10">
        <v>27</v>
      </c>
      <c r="B32" s="1" t="s">
        <v>22</v>
      </c>
      <c r="N32">
        <f>SUM(Tabel3[#This Row])</f>
        <v>0</v>
      </c>
    </row>
    <row r="33" spans="1:14" ht="15.75" x14ac:dyDescent="0.25">
      <c r="A33" s="10">
        <v>28</v>
      </c>
      <c r="B33" s="1" t="s">
        <v>23</v>
      </c>
      <c r="L33">
        <v>1</v>
      </c>
      <c r="N33">
        <f>SUM(Tabel3[#This Row])</f>
        <v>1</v>
      </c>
    </row>
    <row r="34" spans="1:14" ht="15.75" x14ac:dyDescent="0.25">
      <c r="A34" s="10">
        <v>29</v>
      </c>
      <c r="B34" s="1" t="s">
        <v>24</v>
      </c>
      <c r="N34">
        <f>SUM(Tabel3[#This Row])</f>
        <v>0</v>
      </c>
    </row>
    <row r="35" spans="1:14" ht="15.75" x14ac:dyDescent="0.25">
      <c r="A35" s="10">
        <v>30</v>
      </c>
      <c r="B35" s="1" t="s">
        <v>14</v>
      </c>
      <c r="N35">
        <f>SUM(Tabel3[#This Row])</f>
        <v>0</v>
      </c>
    </row>
    <row r="36" spans="1:14" ht="15.75" x14ac:dyDescent="0.25">
      <c r="A36" s="10">
        <v>31</v>
      </c>
      <c r="B36" s="1" t="s">
        <v>27</v>
      </c>
      <c r="N36">
        <f>SUM(Tabel3[#This Row])</f>
        <v>0</v>
      </c>
    </row>
    <row r="37" spans="1:14" ht="15.75" x14ac:dyDescent="0.25">
      <c r="A37" s="10">
        <v>32</v>
      </c>
      <c r="B37" s="1" t="s">
        <v>29</v>
      </c>
      <c r="I37">
        <v>9</v>
      </c>
      <c r="N37">
        <f>SUM(Tabel3[#This Row])</f>
        <v>9</v>
      </c>
    </row>
    <row r="38" spans="1:14" ht="15.75" x14ac:dyDescent="0.25">
      <c r="A38" s="10">
        <v>33</v>
      </c>
      <c r="B38" s="1" t="s">
        <v>67</v>
      </c>
      <c r="C38">
        <v>8</v>
      </c>
      <c r="N38">
        <f>SUM(Tabel3[#This Row])</f>
        <v>8</v>
      </c>
    </row>
    <row r="39" spans="1:14" ht="15.75" x14ac:dyDescent="0.25">
      <c r="A39" s="10">
        <v>34</v>
      </c>
      <c r="B39" s="1" t="s">
        <v>68</v>
      </c>
      <c r="D39">
        <v>8</v>
      </c>
      <c r="I39">
        <v>5</v>
      </c>
      <c r="N39">
        <f>SUM(Tabel3[#This Row])</f>
        <v>13</v>
      </c>
    </row>
    <row r="40" spans="1:14" ht="15.75" x14ac:dyDescent="0.25">
      <c r="A40" s="10">
        <v>35</v>
      </c>
      <c r="B40" s="1" t="s">
        <v>69</v>
      </c>
      <c r="D40">
        <v>5</v>
      </c>
      <c r="N40">
        <f>SUM(Tabel3[#This Row])</f>
        <v>5</v>
      </c>
    </row>
    <row r="41" spans="1:14" ht="15.75" x14ac:dyDescent="0.25">
      <c r="A41" s="10">
        <v>36</v>
      </c>
      <c r="B41" s="1" t="s">
        <v>70</v>
      </c>
      <c r="D41">
        <v>3</v>
      </c>
      <c r="H41">
        <v>1</v>
      </c>
      <c r="J41">
        <v>1</v>
      </c>
      <c r="L41">
        <v>4</v>
      </c>
      <c r="N41">
        <f>SUM(Tabel3[#This Row])</f>
        <v>9</v>
      </c>
    </row>
    <row r="42" spans="1:14" ht="15.75" x14ac:dyDescent="0.25">
      <c r="A42" s="10">
        <v>37</v>
      </c>
      <c r="B42" s="1" t="s">
        <v>71</v>
      </c>
      <c r="D42">
        <v>8</v>
      </c>
      <c r="G42">
        <v>5</v>
      </c>
      <c r="I42">
        <v>8</v>
      </c>
      <c r="L42">
        <v>7</v>
      </c>
      <c r="N42">
        <f>SUM(Tabel3[#This Row])</f>
        <v>28</v>
      </c>
    </row>
    <row r="43" spans="1:14" ht="15.75" x14ac:dyDescent="0.25">
      <c r="A43" s="10">
        <v>38</v>
      </c>
      <c r="B43" s="1" t="s">
        <v>92</v>
      </c>
      <c r="G43">
        <v>9</v>
      </c>
      <c r="I43">
        <v>9</v>
      </c>
      <c r="N43">
        <f>SUM(Tabel3[#This Row])</f>
        <v>18</v>
      </c>
    </row>
    <row r="44" spans="1:14" ht="15.75" x14ac:dyDescent="0.25">
      <c r="A44" s="10">
        <v>39</v>
      </c>
      <c r="B44" s="1" t="s">
        <v>94</v>
      </c>
      <c r="I44">
        <v>7</v>
      </c>
      <c r="N44">
        <f>SUM(Tabel3[#This Row])</f>
        <v>7</v>
      </c>
    </row>
    <row r="45" spans="1:14" ht="15.75" x14ac:dyDescent="0.25">
      <c r="A45" s="10">
        <v>40</v>
      </c>
      <c r="B45" s="1" t="s">
        <v>95</v>
      </c>
      <c r="I45">
        <v>7</v>
      </c>
      <c r="N45">
        <f>SUM(Tabel3[#This Row])</f>
        <v>7</v>
      </c>
    </row>
    <row r="46" spans="1:14" ht="15.75" x14ac:dyDescent="0.25">
      <c r="A46" s="10">
        <v>41</v>
      </c>
      <c r="B46" s="1" t="s">
        <v>99</v>
      </c>
      <c r="K46">
        <v>0</v>
      </c>
      <c r="L46">
        <v>3</v>
      </c>
      <c r="N46">
        <f>SUM(Tabel3[#This Row])</f>
        <v>3</v>
      </c>
    </row>
    <row r="47" spans="1:14" ht="15.75" x14ac:dyDescent="0.25">
      <c r="A47" s="10">
        <v>42</v>
      </c>
      <c r="B47" s="1" t="s">
        <v>100</v>
      </c>
      <c r="K47">
        <v>6</v>
      </c>
      <c r="L47">
        <v>1</v>
      </c>
      <c r="N47">
        <f>SUM(Tabel3[#This Row])</f>
        <v>7</v>
      </c>
    </row>
    <row r="48" spans="1:14" ht="15.75" x14ac:dyDescent="0.25">
      <c r="A48" s="10">
        <v>43</v>
      </c>
      <c r="N48">
        <f>SUM(Tabel3[#This Row])</f>
        <v>0</v>
      </c>
    </row>
    <row r="49" spans="1:14" ht="15.75" x14ac:dyDescent="0.25">
      <c r="A49" s="10">
        <v>44</v>
      </c>
      <c r="N49">
        <f>SUM(Tabel3[#This Row])</f>
        <v>0</v>
      </c>
    </row>
    <row r="50" spans="1:14" ht="15.75" x14ac:dyDescent="0.25">
      <c r="A50" s="10">
        <v>45</v>
      </c>
      <c r="N50">
        <f>SUM(Tabel3[#This Row])</f>
        <v>0</v>
      </c>
    </row>
    <row r="51" spans="1:14" ht="15.75" x14ac:dyDescent="0.25">
      <c r="A51" s="10">
        <v>46</v>
      </c>
      <c r="N51">
        <f>SUM(Tabel3[#This Row])</f>
        <v>0</v>
      </c>
    </row>
  </sheetData>
  <phoneticPr fontId="8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4817-390B-4054-8741-3C886AE740E0}">
  <dimension ref="A1:P55"/>
  <sheetViews>
    <sheetView tabSelected="1" topLeftCell="A17" zoomScaleNormal="100" workbookViewId="0">
      <selection activeCell="I45" sqref="I45"/>
    </sheetView>
  </sheetViews>
  <sheetFormatPr defaultRowHeight="15" x14ac:dyDescent="0.25"/>
  <cols>
    <col min="2" max="2" width="27.42578125" customWidth="1"/>
  </cols>
  <sheetData>
    <row r="1" spans="1:16" ht="44.25" x14ac:dyDescent="0.55000000000000004">
      <c r="A1" s="2" t="s">
        <v>0</v>
      </c>
      <c r="F1" s="4" t="s">
        <v>5</v>
      </c>
    </row>
    <row r="2" spans="1:16" ht="25.5" x14ac:dyDescent="0.35">
      <c r="A2" s="3" t="s">
        <v>98</v>
      </c>
    </row>
    <row r="5" spans="1:16" x14ac:dyDescent="0.25">
      <c r="C5" s="5" t="s">
        <v>102</v>
      </c>
      <c r="D5" s="5" t="s">
        <v>103</v>
      </c>
      <c r="E5" s="5" t="s">
        <v>104</v>
      </c>
      <c r="F5" s="5" t="s">
        <v>105</v>
      </c>
      <c r="G5" s="6" t="s">
        <v>106</v>
      </c>
      <c r="H5" s="5" t="s">
        <v>107</v>
      </c>
      <c r="I5" s="5" t="s">
        <v>108</v>
      </c>
      <c r="J5" s="5" t="s">
        <v>109</v>
      </c>
      <c r="K5" s="5" t="s">
        <v>43</v>
      </c>
      <c r="L5" s="5" t="s">
        <v>44</v>
      </c>
      <c r="M5" s="7" t="s">
        <v>3</v>
      </c>
      <c r="N5" s="7" t="s">
        <v>4</v>
      </c>
    </row>
    <row r="6" spans="1:16" ht="15.75" x14ac:dyDescent="0.25">
      <c r="A6" s="9">
        <v>1</v>
      </c>
      <c r="B6" s="1" t="str">
        <f>'Periode 1'!B6</f>
        <v>Gerrit Lancee</v>
      </c>
      <c r="C6">
        <v>6</v>
      </c>
      <c r="D6">
        <v>4</v>
      </c>
      <c r="E6">
        <v>8</v>
      </c>
      <c r="F6">
        <v>9</v>
      </c>
      <c r="G6">
        <v>3</v>
      </c>
      <c r="H6">
        <v>1</v>
      </c>
      <c r="N6">
        <f>SUM(Tabel35[[#This Row],[18-11-25]:[20-01-26]])</f>
        <v>31</v>
      </c>
      <c r="P6" t="s">
        <v>15</v>
      </c>
    </row>
    <row r="7" spans="1:16" ht="15.75" x14ac:dyDescent="0.25">
      <c r="A7" s="9">
        <v>2</v>
      </c>
      <c r="B7" s="1" t="str">
        <f>'Periode 1'!B7</f>
        <v>Tim van Berkel</v>
      </c>
      <c r="C7">
        <v>8</v>
      </c>
      <c r="G7">
        <v>7</v>
      </c>
      <c r="H7">
        <v>12</v>
      </c>
      <c r="N7">
        <f>SUM(Tabel35[[#This Row],[18-11-25]:[20-01-26]])</f>
        <v>27</v>
      </c>
      <c r="P7" t="s">
        <v>16</v>
      </c>
    </row>
    <row r="8" spans="1:16" ht="15.75" x14ac:dyDescent="0.25">
      <c r="A8" s="9">
        <v>3</v>
      </c>
      <c r="B8" s="1" t="str">
        <f>'Periode 1'!B8</f>
        <v>Florian Versteeg</v>
      </c>
      <c r="C8">
        <v>8</v>
      </c>
      <c r="D8">
        <v>8</v>
      </c>
      <c r="E8">
        <v>9</v>
      </c>
      <c r="F8">
        <v>9</v>
      </c>
      <c r="H8">
        <v>3</v>
      </c>
      <c r="N8">
        <f>SUM(Tabel35[[#This Row],[18-11-25]:[20-01-26]])</f>
        <v>37</v>
      </c>
      <c r="P8" t="s">
        <v>17</v>
      </c>
    </row>
    <row r="9" spans="1:16" ht="15.75" x14ac:dyDescent="0.25">
      <c r="A9" s="9">
        <v>4</v>
      </c>
      <c r="B9" s="1" t="str">
        <f>'Periode 1'!B9</f>
        <v>Leon Koopman</v>
      </c>
      <c r="C9">
        <v>5</v>
      </c>
      <c r="D9">
        <v>5</v>
      </c>
      <c r="E9">
        <v>6</v>
      </c>
      <c r="F9">
        <v>2</v>
      </c>
      <c r="H9">
        <v>8</v>
      </c>
      <c r="I9">
        <v>8</v>
      </c>
      <c r="N9">
        <f>SUM(Tabel35[[#This Row],[18-11-25]:[20-01-26]])</f>
        <v>34</v>
      </c>
    </row>
    <row r="10" spans="1:16" ht="15.75" x14ac:dyDescent="0.25">
      <c r="A10" s="9">
        <v>5</v>
      </c>
      <c r="B10" s="1" t="str">
        <f>'Periode 1'!B10</f>
        <v>Marcel Kerver</v>
      </c>
      <c r="C10">
        <v>5</v>
      </c>
      <c r="D10">
        <v>3</v>
      </c>
      <c r="E10">
        <v>2</v>
      </c>
      <c r="F10">
        <v>8</v>
      </c>
      <c r="H10">
        <v>4</v>
      </c>
      <c r="I10">
        <v>8</v>
      </c>
      <c r="N10">
        <f>SUM(Tabel35[[#This Row],[18-11-25]:[20-01-26]])</f>
        <v>30</v>
      </c>
      <c r="P10" t="s">
        <v>33</v>
      </c>
    </row>
    <row r="11" spans="1:16" ht="15.75" x14ac:dyDescent="0.25">
      <c r="A11" s="9">
        <v>6</v>
      </c>
      <c r="B11" s="1" t="str">
        <f>'Periode 1'!B11</f>
        <v>Lars Olde Olthof</v>
      </c>
      <c r="C11">
        <v>9</v>
      </c>
      <c r="N11">
        <f>SUM(Tabel35[[#This Row],[18-11-25]:[20-01-26]])</f>
        <v>9</v>
      </c>
      <c r="P11" s="17"/>
    </row>
    <row r="12" spans="1:16" ht="15.75" x14ac:dyDescent="0.25">
      <c r="A12" s="9">
        <v>7</v>
      </c>
      <c r="B12" s="1" t="str">
        <f>'Periode 1'!B12</f>
        <v>Kees Pouw</v>
      </c>
      <c r="C12">
        <v>6</v>
      </c>
      <c r="D12">
        <v>6</v>
      </c>
      <c r="E12">
        <v>9</v>
      </c>
      <c r="F12">
        <v>9</v>
      </c>
      <c r="H12">
        <v>6</v>
      </c>
      <c r="I12">
        <v>9</v>
      </c>
      <c r="N12">
        <f>SUM(Tabel35[[#This Row],[18-11-25]:[20-01-26]])</f>
        <v>45</v>
      </c>
    </row>
    <row r="13" spans="1:16" ht="15.75" x14ac:dyDescent="0.25">
      <c r="A13" s="9">
        <v>8</v>
      </c>
      <c r="B13" s="1" t="str">
        <f>'Periode 1'!B13</f>
        <v>Jesper Damen</v>
      </c>
      <c r="F13">
        <v>10</v>
      </c>
      <c r="H13">
        <v>8</v>
      </c>
      <c r="I13">
        <v>11</v>
      </c>
      <c r="N13">
        <f>SUM(Tabel35[[#This Row],[18-11-25]:[20-01-26]])</f>
        <v>29</v>
      </c>
    </row>
    <row r="14" spans="1:16" ht="15.75" x14ac:dyDescent="0.25">
      <c r="A14" s="9">
        <v>9</v>
      </c>
      <c r="B14" s="1" t="str">
        <f>'Periode 1'!B14</f>
        <v>Wessel Wiegers</v>
      </c>
      <c r="N14">
        <f>SUM(Tabel35[[#This Row],[18-11-25]:[20-01-26]])</f>
        <v>0</v>
      </c>
    </row>
    <row r="15" spans="1:16" ht="15.75" x14ac:dyDescent="0.25">
      <c r="A15" s="9">
        <v>10</v>
      </c>
      <c r="B15" s="1" t="str">
        <f>'Periode 1'!B15</f>
        <v>Henk Neijmeijer</v>
      </c>
      <c r="C15">
        <v>9</v>
      </c>
      <c r="D15">
        <v>3</v>
      </c>
      <c r="E15">
        <v>3</v>
      </c>
      <c r="F15">
        <v>8</v>
      </c>
      <c r="G15">
        <v>5</v>
      </c>
      <c r="H15">
        <v>4</v>
      </c>
      <c r="I15">
        <v>9</v>
      </c>
      <c r="N15">
        <f>SUM(Tabel35[[#This Row],[18-11-25]:[20-01-26]])</f>
        <v>41</v>
      </c>
    </row>
    <row r="16" spans="1:16" ht="15.75" x14ac:dyDescent="0.25">
      <c r="A16" s="9">
        <v>11</v>
      </c>
      <c r="B16" s="1" t="str">
        <f>'Periode 1'!B16</f>
        <v>Max van der Vliet</v>
      </c>
      <c r="C16">
        <v>3</v>
      </c>
      <c r="H16">
        <v>9</v>
      </c>
      <c r="N16">
        <f>SUM(Tabel35[[#This Row],[18-11-25]:[20-01-26]])</f>
        <v>12</v>
      </c>
    </row>
    <row r="17" spans="1:14" ht="15.75" x14ac:dyDescent="0.25">
      <c r="A17" s="9">
        <v>12</v>
      </c>
      <c r="B17" s="1" t="str">
        <f>'Periode 1'!B17</f>
        <v>Gert Dirksen</v>
      </c>
      <c r="I17">
        <v>10</v>
      </c>
      <c r="N17">
        <f>SUM(Tabel35[[#This Row],[18-11-25]:[20-01-26]])</f>
        <v>10</v>
      </c>
    </row>
    <row r="18" spans="1:14" ht="15.75" x14ac:dyDescent="0.25">
      <c r="A18" s="9">
        <v>13</v>
      </c>
      <c r="B18" s="1" t="str">
        <f>'Periode 1'!B18</f>
        <v>Jac Allers</v>
      </c>
      <c r="C18">
        <v>8</v>
      </c>
      <c r="E18">
        <v>11</v>
      </c>
      <c r="F18">
        <v>6</v>
      </c>
      <c r="G18">
        <v>6</v>
      </c>
      <c r="H18">
        <v>7</v>
      </c>
      <c r="I18">
        <v>9</v>
      </c>
      <c r="N18">
        <f>SUM(Tabel35[[#This Row],[18-11-25]:[20-01-26]])</f>
        <v>47</v>
      </c>
    </row>
    <row r="19" spans="1:14" ht="15.75" x14ac:dyDescent="0.25">
      <c r="A19" s="9">
        <v>14</v>
      </c>
      <c r="B19" s="1" t="str">
        <f>'Periode 1'!B19</f>
        <v>Rick Schrijvers</v>
      </c>
      <c r="F19">
        <v>10</v>
      </c>
      <c r="N19">
        <f>SUM(Tabel35[[#This Row],[18-11-25]:[20-01-26]])</f>
        <v>10</v>
      </c>
    </row>
    <row r="20" spans="1:14" ht="15.75" x14ac:dyDescent="0.25">
      <c r="A20" s="9">
        <v>15</v>
      </c>
      <c r="B20" s="1" t="str">
        <f>'Periode 1'!B20</f>
        <v>Sven de Klein</v>
      </c>
      <c r="C20">
        <v>12</v>
      </c>
      <c r="G20">
        <v>9</v>
      </c>
      <c r="H20">
        <v>11</v>
      </c>
      <c r="N20">
        <f>SUM(Tabel35[[#This Row],[18-11-25]:[20-01-26]])</f>
        <v>32</v>
      </c>
    </row>
    <row r="21" spans="1:14" ht="15.75" x14ac:dyDescent="0.25">
      <c r="A21" s="9">
        <v>16</v>
      </c>
      <c r="B21" s="1" t="str">
        <f>'Periode 1'!B21</f>
        <v>Betty van Harmelen</v>
      </c>
      <c r="C21">
        <v>1</v>
      </c>
      <c r="H21">
        <v>1</v>
      </c>
      <c r="N21">
        <f>SUM(Tabel35[[#This Row],[18-11-25]:[20-01-26]])</f>
        <v>2</v>
      </c>
    </row>
    <row r="22" spans="1:14" ht="15.75" x14ac:dyDescent="0.25">
      <c r="A22" s="9">
        <v>17</v>
      </c>
      <c r="B22" s="1" t="str">
        <f>'Periode 1'!B22</f>
        <v>Julian Kosterman</v>
      </c>
      <c r="C22">
        <v>6</v>
      </c>
      <c r="N22">
        <f>SUM(Tabel35[[#This Row],[18-11-25]:[20-01-26]])</f>
        <v>6</v>
      </c>
    </row>
    <row r="23" spans="1:14" ht="15.75" x14ac:dyDescent="0.25">
      <c r="A23" s="9">
        <v>18</v>
      </c>
      <c r="B23" s="1" t="str">
        <f>'Periode 1'!B23</f>
        <v>Michelle Pouw</v>
      </c>
      <c r="F23">
        <v>2</v>
      </c>
      <c r="H23">
        <v>8</v>
      </c>
      <c r="I23">
        <v>3</v>
      </c>
      <c r="N23">
        <f>SUM(Tabel35[[#This Row],[18-11-25]:[20-01-26]])</f>
        <v>13</v>
      </c>
    </row>
    <row r="24" spans="1:14" ht="15.75" x14ac:dyDescent="0.25">
      <c r="A24" s="9">
        <v>19</v>
      </c>
      <c r="B24" s="1" t="str">
        <f>'Periode 1'!B24</f>
        <v>Menno de Kruijf</v>
      </c>
      <c r="F24">
        <v>6</v>
      </c>
      <c r="N24">
        <f>SUM(Tabel35[[#This Row],[18-11-25]:[20-01-26]])</f>
        <v>6</v>
      </c>
    </row>
    <row r="25" spans="1:14" ht="15.75" x14ac:dyDescent="0.25">
      <c r="A25" s="9">
        <v>20</v>
      </c>
      <c r="B25" s="1" t="str">
        <f>'Periode 1'!B25</f>
        <v>Rik van Berkel</v>
      </c>
      <c r="N25">
        <f>SUM(Tabel35[[#This Row],[18-11-25]:[20-01-26]])</f>
        <v>0</v>
      </c>
    </row>
    <row r="26" spans="1:14" ht="15.75" x14ac:dyDescent="0.25">
      <c r="A26" s="9">
        <v>21</v>
      </c>
      <c r="B26" s="1" t="str">
        <f>'Periode 1'!B26</f>
        <v>Jan Willem</v>
      </c>
      <c r="H26">
        <v>4</v>
      </c>
      <c r="I26">
        <v>10</v>
      </c>
      <c r="N26">
        <f>SUM(Tabel35[[#This Row],[18-11-25]:[20-01-26]])</f>
        <v>14</v>
      </c>
    </row>
    <row r="27" spans="1:14" ht="15.75" x14ac:dyDescent="0.25">
      <c r="A27" s="9">
        <v>22</v>
      </c>
      <c r="B27" s="1" t="str">
        <f>'Periode 1'!B27</f>
        <v>Nidjat Agajev</v>
      </c>
      <c r="C27">
        <v>8</v>
      </c>
      <c r="D27">
        <v>3</v>
      </c>
      <c r="E27">
        <v>4</v>
      </c>
      <c r="F27">
        <v>9</v>
      </c>
      <c r="G27">
        <v>3</v>
      </c>
      <c r="H27">
        <v>4</v>
      </c>
      <c r="I27">
        <v>7</v>
      </c>
      <c r="N27">
        <f>SUM(Tabel35[[#This Row],[18-11-25]:[20-01-26]])</f>
        <v>38</v>
      </c>
    </row>
    <row r="28" spans="1:14" ht="15.75" x14ac:dyDescent="0.25">
      <c r="A28" s="9">
        <v>23</v>
      </c>
      <c r="B28" s="1" t="str">
        <f>'Periode 1'!B28</f>
        <v>Damion</v>
      </c>
      <c r="N28">
        <f>SUM(Tabel35[[#This Row],[18-11-25]:[20-01-26]])</f>
        <v>0</v>
      </c>
    </row>
    <row r="29" spans="1:14" ht="15.75" x14ac:dyDescent="0.25">
      <c r="A29" s="9">
        <v>24</v>
      </c>
      <c r="B29" s="1" t="str">
        <f>'Periode 1'!B29</f>
        <v>Rinno dollerweerd</v>
      </c>
      <c r="N29">
        <f>SUM(Tabel35[[#This Row],[18-11-25]:[20-01-26]])</f>
        <v>0</v>
      </c>
    </row>
    <row r="30" spans="1:14" ht="15.75" x14ac:dyDescent="0.25">
      <c r="A30" s="9">
        <v>25</v>
      </c>
      <c r="B30" s="1" t="str">
        <f>'Periode 1'!B30</f>
        <v>Mike de Klaver</v>
      </c>
      <c r="C30">
        <v>8</v>
      </c>
      <c r="D30">
        <v>5</v>
      </c>
      <c r="E30">
        <v>8</v>
      </c>
      <c r="F30">
        <v>12</v>
      </c>
      <c r="G30">
        <v>12</v>
      </c>
      <c r="H30">
        <v>8</v>
      </c>
      <c r="I30">
        <v>6</v>
      </c>
      <c r="N30">
        <f>SUM(Tabel35[[#This Row],[18-11-25]:[20-01-26]])</f>
        <v>59</v>
      </c>
    </row>
    <row r="31" spans="1:14" ht="15.75" x14ac:dyDescent="0.25">
      <c r="A31" s="9">
        <v>26</v>
      </c>
      <c r="B31" s="1" t="str">
        <f>'Periode 1'!B31</f>
        <v>Thom Wouters</v>
      </c>
      <c r="N31">
        <f>SUM(Tabel35[[#This Row],[18-11-25]:[20-01-26]])</f>
        <v>0</v>
      </c>
    </row>
    <row r="32" spans="1:14" ht="15.75" x14ac:dyDescent="0.25">
      <c r="A32" s="9">
        <v>27</v>
      </c>
      <c r="B32" s="1" t="str">
        <f>'Periode 1'!B32</f>
        <v>Kaj van Hofwegen</v>
      </c>
      <c r="N32">
        <f>SUM(Tabel35[[#This Row],[18-11-25]:[20-01-26]])</f>
        <v>0</v>
      </c>
    </row>
    <row r="33" spans="1:14" ht="15.75" x14ac:dyDescent="0.25">
      <c r="A33" s="9">
        <v>28</v>
      </c>
      <c r="B33" s="1" t="str">
        <f>'Periode 1'!B33</f>
        <v>Jim van der Veen</v>
      </c>
      <c r="F33">
        <v>6</v>
      </c>
      <c r="N33">
        <f>SUM(Tabel35[[#This Row],[18-11-25]:[20-01-26]])</f>
        <v>6</v>
      </c>
    </row>
    <row r="34" spans="1:14" ht="15.75" x14ac:dyDescent="0.25">
      <c r="A34" s="9">
        <v>29</v>
      </c>
      <c r="B34" s="1" t="str">
        <f>'Periode 1'!B34</f>
        <v>Thom Jager</v>
      </c>
      <c r="N34">
        <f>SUM(Tabel35[[#This Row],[18-11-25]:[20-01-26]])</f>
        <v>0</v>
      </c>
    </row>
    <row r="35" spans="1:14" ht="15.75" x14ac:dyDescent="0.25">
      <c r="A35" s="9">
        <v>30</v>
      </c>
      <c r="B35" s="1" t="str">
        <f>'Periode 1'!B35</f>
        <v>Stijn</v>
      </c>
      <c r="N35">
        <f>SUM(Tabel35[[#This Row],[18-11-25]:[20-01-26]])</f>
        <v>0</v>
      </c>
    </row>
    <row r="36" spans="1:14" ht="15.75" x14ac:dyDescent="0.25">
      <c r="A36" s="9">
        <v>31</v>
      </c>
      <c r="B36" s="1" t="str">
        <f>'Periode 1'!B36</f>
        <v>Remco</v>
      </c>
      <c r="C36">
        <v>2</v>
      </c>
      <c r="D36">
        <v>3</v>
      </c>
      <c r="N36">
        <f>SUM(Tabel35[[#This Row],[18-11-25]:[20-01-26]])</f>
        <v>5</v>
      </c>
    </row>
    <row r="37" spans="1:14" ht="15.75" x14ac:dyDescent="0.25">
      <c r="A37" s="9">
        <v>32</v>
      </c>
      <c r="B37" s="1" t="str">
        <f>'Periode 1'!B37</f>
        <v>René</v>
      </c>
      <c r="C37">
        <v>4</v>
      </c>
      <c r="F37">
        <v>8</v>
      </c>
      <c r="N37">
        <f>SUM(Tabel35[[#This Row],[18-11-25]:[20-01-26]])</f>
        <v>12</v>
      </c>
    </row>
    <row r="38" spans="1:14" ht="15.75" x14ac:dyDescent="0.25">
      <c r="A38" s="9">
        <v>33</v>
      </c>
      <c r="B38" s="1" t="str">
        <f>'Periode 1'!B38</f>
        <v>Leon Van Gelderen</v>
      </c>
      <c r="N38">
        <f>SUM(Tabel35[[#This Row],[18-11-25]:[20-01-26]])</f>
        <v>0</v>
      </c>
    </row>
    <row r="39" spans="1:14" ht="15.75" x14ac:dyDescent="0.25">
      <c r="A39" s="9">
        <v>34</v>
      </c>
      <c r="B39" s="1" t="str">
        <f>'Periode 1'!B39</f>
        <v>Tim de Leeuw</v>
      </c>
      <c r="N39">
        <f>SUM(Tabel35[[#This Row],[18-11-25]:[20-01-26]])</f>
        <v>0</v>
      </c>
    </row>
    <row r="40" spans="1:14" ht="15.75" x14ac:dyDescent="0.25">
      <c r="A40" s="9">
        <v>35</v>
      </c>
      <c r="B40" s="1" t="str">
        <f>'Periode 1'!B40</f>
        <v>Krieno</v>
      </c>
      <c r="N40">
        <f>SUM(Tabel35[[#This Row],[18-11-25]:[20-01-26]])</f>
        <v>0</v>
      </c>
    </row>
    <row r="41" spans="1:14" ht="15.75" x14ac:dyDescent="0.25">
      <c r="A41" s="9">
        <v>36</v>
      </c>
      <c r="B41" s="1" t="str">
        <f>'Periode 1'!B41</f>
        <v>Kathe</v>
      </c>
      <c r="C41">
        <v>4</v>
      </c>
      <c r="E41">
        <v>1</v>
      </c>
      <c r="F41">
        <v>5</v>
      </c>
      <c r="N41">
        <f>SUM(Tabel35[[#This Row],[18-11-25]:[20-01-26]])</f>
        <v>10</v>
      </c>
    </row>
    <row r="42" spans="1:14" ht="15.75" x14ac:dyDescent="0.25">
      <c r="A42" s="9">
        <v>37</v>
      </c>
      <c r="B42" s="1" t="str">
        <f>'Periode 1'!B42</f>
        <v>chris</v>
      </c>
      <c r="C42">
        <v>9</v>
      </c>
      <c r="E42">
        <v>8</v>
      </c>
      <c r="F42">
        <v>3</v>
      </c>
      <c r="N42">
        <f>SUM(Tabel35[[#This Row],[18-11-25]:[20-01-26]])</f>
        <v>20</v>
      </c>
    </row>
    <row r="43" spans="1:14" ht="15.75" x14ac:dyDescent="0.25">
      <c r="A43" s="9">
        <v>38</v>
      </c>
      <c r="B43" s="1" t="str">
        <f>'Periode 1'!B43</f>
        <v>Charie van der kuilen</v>
      </c>
      <c r="N43">
        <f>SUM(Tabel35[[#This Row],[18-11-25]:[20-01-26]])</f>
        <v>0</v>
      </c>
    </row>
    <row r="44" spans="1:14" ht="15.75" x14ac:dyDescent="0.25">
      <c r="A44" s="9">
        <v>39</v>
      </c>
      <c r="B44" s="1" t="str">
        <f>'Periode 1'!B44</f>
        <v>Wesley</v>
      </c>
      <c r="H44">
        <v>6</v>
      </c>
      <c r="I44">
        <v>7</v>
      </c>
      <c r="N44">
        <f>SUM(Tabel35[[#This Row],[18-11-25]:[20-01-26]])</f>
        <v>13</v>
      </c>
    </row>
    <row r="45" spans="1:14" ht="15.75" x14ac:dyDescent="0.25">
      <c r="A45" s="9">
        <v>40</v>
      </c>
      <c r="B45" s="1" t="str">
        <f>'Periode 1'!B45</f>
        <v>Ernando</v>
      </c>
      <c r="N45">
        <f>SUM(Tabel35[[#This Row],[18-11-25]:[20-01-26]])</f>
        <v>0</v>
      </c>
    </row>
    <row r="46" spans="1:14" ht="15.75" x14ac:dyDescent="0.25">
      <c r="A46" s="9">
        <v>41</v>
      </c>
      <c r="B46" t="str">
        <f>'Periode 1'!B46</f>
        <v>Bart</v>
      </c>
      <c r="C46">
        <v>2</v>
      </c>
      <c r="D46">
        <v>1</v>
      </c>
      <c r="N46">
        <f>SUM(Tabel35[[#This Row],[18-11-25]:[20-01-26]])</f>
        <v>3</v>
      </c>
    </row>
    <row r="47" spans="1:14" ht="15.75" x14ac:dyDescent="0.25">
      <c r="A47" s="9">
        <v>42</v>
      </c>
      <c r="B47" t="str">
        <f>'Periode 1'!B47</f>
        <v>Levi</v>
      </c>
      <c r="C47">
        <v>3</v>
      </c>
      <c r="D47">
        <v>2</v>
      </c>
      <c r="N47">
        <f>SUM(Tabel35[[#This Row],[18-11-25]:[20-01-26]])</f>
        <v>5</v>
      </c>
    </row>
    <row r="48" spans="1:14" ht="15.75" x14ac:dyDescent="0.25">
      <c r="A48" s="9">
        <v>43</v>
      </c>
      <c r="B48" t="s">
        <v>111</v>
      </c>
      <c r="F48">
        <v>6</v>
      </c>
      <c r="N48">
        <f>SUM(Tabel35[[#This Row],[18-11-25]:[20-01-26]])</f>
        <v>6</v>
      </c>
    </row>
    <row r="49" spans="1:14" ht="15.75" x14ac:dyDescent="0.25">
      <c r="A49" s="9">
        <v>44</v>
      </c>
      <c r="B49" t="s">
        <v>115</v>
      </c>
      <c r="I49">
        <v>3</v>
      </c>
      <c r="N49">
        <f>SUM(Tabel35[[#This Row],[18-11-25]:[20-01-26]])</f>
        <v>3</v>
      </c>
    </row>
    <row r="50" spans="1:14" ht="15.75" x14ac:dyDescent="0.25">
      <c r="A50" s="9">
        <v>45</v>
      </c>
      <c r="B50" t="s">
        <v>116</v>
      </c>
      <c r="I50">
        <v>1</v>
      </c>
      <c r="N50">
        <f>SUM(Tabel35[[#This Row],[18-11-25]:[20-01-26]])</f>
        <v>1</v>
      </c>
    </row>
    <row r="51" spans="1:14" ht="15.75" x14ac:dyDescent="0.25">
      <c r="A51" s="9">
        <v>46</v>
      </c>
      <c r="B51" t="s">
        <v>117</v>
      </c>
      <c r="I51">
        <v>4</v>
      </c>
      <c r="N51">
        <f>SUM(Tabel35[[#This Row],[18-11-25]:[20-01-26]])</f>
        <v>4</v>
      </c>
    </row>
    <row r="52" spans="1:14" ht="15.75" x14ac:dyDescent="0.25">
      <c r="A52" s="9">
        <v>47</v>
      </c>
      <c r="B52" t="s">
        <v>118</v>
      </c>
      <c r="I52">
        <v>9</v>
      </c>
      <c r="N52">
        <f>SUM(Tabel35[[#This Row],[18-11-25]:[20-01-26]])</f>
        <v>9</v>
      </c>
    </row>
    <row r="53" spans="1:14" ht="15.75" x14ac:dyDescent="0.25">
      <c r="A53" s="9">
        <v>48</v>
      </c>
      <c r="B53" t="s">
        <v>119</v>
      </c>
      <c r="I53">
        <v>2</v>
      </c>
      <c r="N53" s="28">
        <f>SUM(Tabel35[[#This Row],[18-11-25]:[20-01-26]])</f>
        <v>2</v>
      </c>
    </row>
    <row r="54" spans="1:14" ht="15.75" x14ac:dyDescent="0.25">
      <c r="A54" s="9">
        <v>49</v>
      </c>
      <c r="B54" t="s">
        <v>120</v>
      </c>
      <c r="I54">
        <v>10</v>
      </c>
      <c r="N54" s="28">
        <f>SUM(Tabel35[[#This Row],[18-11-25]:[20-01-26]])</f>
        <v>10</v>
      </c>
    </row>
    <row r="55" spans="1:14" ht="15.75" x14ac:dyDescent="0.25">
      <c r="A55" s="9">
        <v>50</v>
      </c>
      <c r="N55" s="28">
        <f>SUM(Tabel35[[#This Row],[18-11-25]:[20-01-26]])</f>
        <v>0</v>
      </c>
    </row>
  </sheetData>
  <phoneticPr fontId="8" type="noConversion"/>
  <pageMargins left="0.7" right="0.7" top="0.75" bottom="0.75" header="0.3" footer="0.3"/>
  <ignoredErrors>
    <ignoredError sqref="K5:L5" twoDigitTextYear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82DC-DBA3-4DF0-8D32-55C4A1C17047}">
  <dimension ref="A1:P51"/>
  <sheetViews>
    <sheetView topLeftCell="A2" workbookViewId="0">
      <selection activeCell="A2" sqref="A2"/>
    </sheetView>
  </sheetViews>
  <sheetFormatPr defaultRowHeight="15" x14ac:dyDescent="0.25"/>
  <cols>
    <col min="2" max="2" width="27.42578125" customWidth="1"/>
  </cols>
  <sheetData>
    <row r="1" spans="1:16" ht="44.25" x14ac:dyDescent="0.55000000000000004">
      <c r="A1" s="2" t="s">
        <v>0</v>
      </c>
      <c r="F1" s="4" t="s">
        <v>6</v>
      </c>
    </row>
    <row r="2" spans="1:16" ht="25.5" x14ac:dyDescent="0.35">
      <c r="A2" s="3" t="s">
        <v>98</v>
      </c>
    </row>
    <row r="5" spans="1:16" x14ac:dyDescent="0.25">
      <c r="C5" s="5" t="s">
        <v>45</v>
      </c>
      <c r="D5" s="5" t="s">
        <v>46</v>
      </c>
      <c r="E5" s="5" t="s">
        <v>47</v>
      </c>
      <c r="F5" s="5" t="s">
        <v>48</v>
      </c>
      <c r="G5" s="6" t="s">
        <v>49</v>
      </c>
      <c r="H5" s="5" t="s">
        <v>50</v>
      </c>
      <c r="I5" s="5" t="s">
        <v>51</v>
      </c>
      <c r="J5" s="5" t="s">
        <v>57</v>
      </c>
      <c r="K5" s="5" t="s">
        <v>58</v>
      </c>
      <c r="L5" s="5" t="s">
        <v>52</v>
      </c>
      <c r="M5" s="5" t="s">
        <v>3</v>
      </c>
      <c r="N5" s="7" t="s">
        <v>4</v>
      </c>
    </row>
    <row r="6" spans="1:16" ht="15.75" x14ac:dyDescent="0.25">
      <c r="A6" s="10">
        <v>1</v>
      </c>
      <c r="B6" s="1" t="str">
        <f>'Periode 1'!B6</f>
        <v>Gerrit Lancee</v>
      </c>
      <c r="N6">
        <f>SUM(Tabel356[[#This Row],[3-02-26]:[ ]])</f>
        <v>0</v>
      </c>
    </row>
    <row r="7" spans="1:16" ht="15.75" x14ac:dyDescent="0.25">
      <c r="A7" s="10">
        <v>2</v>
      </c>
      <c r="B7" s="1" t="str">
        <f>'Periode 1'!B7</f>
        <v>Tim van Berkel</v>
      </c>
      <c r="N7">
        <f>SUM(Tabel356[[#This Row],[3-02-26]:[ ]])</f>
        <v>0</v>
      </c>
      <c r="P7" t="s">
        <v>15</v>
      </c>
    </row>
    <row r="8" spans="1:16" ht="15.75" x14ac:dyDescent="0.25">
      <c r="A8" s="10">
        <v>3</v>
      </c>
      <c r="B8" s="1" t="str">
        <f>'Periode 1'!B8</f>
        <v>Florian Versteeg</v>
      </c>
      <c r="N8">
        <f>SUM(Tabel356[[#This Row],[3-02-26]:[ ]])</f>
        <v>0</v>
      </c>
      <c r="P8" t="s">
        <v>16</v>
      </c>
    </row>
    <row r="9" spans="1:16" ht="15.75" x14ac:dyDescent="0.25">
      <c r="A9" s="10">
        <v>4</v>
      </c>
      <c r="B9" s="1" t="str">
        <f>'Periode 1'!B9</f>
        <v>Leon Koopman</v>
      </c>
      <c r="N9">
        <f>SUM(Tabel356[[#This Row],[3-02-26]:[ ]])</f>
        <v>0</v>
      </c>
      <c r="P9" t="s">
        <v>17</v>
      </c>
    </row>
    <row r="10" spans="1:16" ht="15.75" x14ac:dyDescent="0.25">
      <c r="A10" s="10">
        <v>5</v>
      </c>
      <c r="B10" s="1" t="str">
        <f>'Periode 1'!B10</f>
        <v>Marcel Kerver</v>
      </c>
      <c r="N10">
        <f>SUM(Tabel356[[#This Row],[3-02-26]:[ ]])</f>
        <v>0</v>
      </c>
    </row>
    <row r="11" spans="1:16" ht="15.75" x14ac:dyDescent="0.25">
      <c r="A11" s="10">
        <v>6</v>
      </c>
      <c r="B11" s="1" t="str">
        <f>'Periode 1'!B11</f>
        <v>Lars Olde Olthof</v>
      </c>
      <c r="N11">
        <f>SUM(Tabel356[[#This Row],[3-02-26]:[ ]])</f>
        <v>0</v>
      </c>
      <c r="P11" t="s">
        <v>33</v>
      </c>
    </row>
    <row r="12" spans="1:16" ht="15.75" x14ac:dyDescent="0.25">
      <c r="A12" s="10">
        <v>7</v>
      </c>
      <c r="B12" s="1" t="str">
        <f>'Periode 1'!B12</f>
        <v>Kees Pouw</v>
      </c>
      <c r="N12">
        <f>SUM(Tabel356[[#This Row],[3-02-26]:[ ]])</f>
        <v>0</v>
      </c>
      <c r="P12" s="22"/>
    </row>
    <row r="13" spans="1:16" ht="15.75" x14ac:dyDescent="0.25">
      <c r="A13" s="10">
        <v>8</v>
      </c>
      <c r="B13" s="1" t="str">
        <f>'Periode 1'!B13</f>
        <v>Jesper Damen</v>
      </c>
      <c r="N13">
        <f>SUM(Tabel356[[#This Row],[3-02-26]:[ ]])</f>
        <v>0</v>
      </c>
    </row>
    <row r="14" spans="1:16" ht="15.75" x14ac:dyDescent="0.25">
      <c r="A14" s="10">
        <v>9</v>
      </c>
      <c r="B14" s="1" t="str">
        <f>'Periode 1'!B14</f>
        <v>Wessel Wiegers</v>
      </c>
      <c r="N14">
        <f>SUM(Tabel356[[#This Row],[3-02-26]:[ ]])</f>
        <v>0</v>
      </c>
    </row>
    <row r="15" spans="1:16" ht="15.75" x14ac:dyDescent="0.25">
      <c r="A15" s="10">
        <v>10</v>
      </c>
      <c r="B15" s="1" t="str">
        <f>'Periode 1'!B15</f>
        <v>Henk Neijmeijer</v>
      </c>
      <c r="N15">
        <f>SUM(Tabel356[[#This Row],[3-02-26]:[ ]])</f>
        <v>0</v>
      </c>
    </row>
    <row r="16" spans="1:16" ht="15.75" x14ac:dyDescent="0.25">
      <c r="A16" s="10">
        <v>11</v>
      </c>
      <c r="B16" s="1" t="str">
        <f>'Periode 1'!B16</f>
        <v>Max van der Vliet</v>
      </c>
      <c r="N16">
        <f>SUM(Tabel356[[#This Row],[3-02-26]:[ ]])</f>
        <v>0</v>
      </c>
    </row>
    <row r="17" spans="1:14" ht="15.75" x14ac:dyDescent="0.25">
      <c r="A17" s="10">
        <v>12</v>
      </c>
      <c r="B17" s="1" t="str">
        <f>'Periode 1'!B17</f>
        <v>Gert Dirksen</v>
      </c>
      <c r="N17">
        <f>SUM(Tabel356[[#This Row],[3-02-26]:[ ]])</f>
        <v>0</v>
      </c>
    </row>
    <row r="18" spans="1:14" ht="15.75" x14ac:dyDescent="0.25">
      <c r="A18" s="10">
        <v>13</v>
      </c>
      <c r="B18" s="1" t="str">
        <f>'Periode 1'!B18</f>
        <v>Jac Allers</v>
      </c>
      <c r="N18">
        <f>SUM(Tabel356[[#This Row],[3-02-26]:[ ]])</f>
        <v>0</v>
      </c>
    </row>
    <row r="19" spans="1:14" ht="15.75" x14ac:dyDescent="0.25">
      <c r="A19" s="10">
        <v>14</v>
      </c>
      <c r="B19" s="1" t="str">
        <f>'Periode 1'!B19</f>
        <v>Rick Schrijvers</v>
      </c>
      <c r="N19">
        <f>SUM(Tabel356[[#This Row],[3-02-26]:[ ]])</f>
        <v>0</v>
      </c>
    </row>
    <row r="20" spans="1:14" ht="15.75" x14ac:dyDescent="0.25">
      <c r="A20" s="10">
        <v>15</v>
      </c>
      <c r="B20" s="1" t="str">
        <f>'Periode 1'!B20</f>
        <v>Sven de Klein</v>
      </c>
      <c r="N20">
        <f>SUM(Tabel356[[#This Row],[3-02-26]:[ ]])</f>
        <v>0</v>
      </c>
    </row>
    <row r="21" spans="1:14" ht="15.75" x14ac:dyDescent="0.25">
      <c r="A21" s="10">
        <v>16</v>
      </c>
      <c r="B21" s="1" t="str">
        <f>'Periode 1'!B21</f>
        <v>Betty van Harmelen</v>
      </c>
      <c r="N21">
        <f>SUM(Tabel356[[#This Row],[3-02-26]:[ ]])</f>
        <v>0</v>
      </c>
    </row>
    <row r="22" spans="1:14" ht="15.75" x14ac:dyDescent="0.25">
      <c r="A22" s="10">
        <v>17</v>
      </c>
      <c r="B22" s="1" t="str">
        <f>'Periode 1'!B22</f>
        <v>Julian Kosterman</v>
      </c>
      <c r="N22">
        <f>SUM(Tabel356[[#This Row],[3-02-26]:[ ]])</f>
        <v>0</v>
      </c>
    </row>
    <row r="23" spans="1:14" ht="15.75" x14ac:dyDescent="0.25">
      <c r="A23" s="10">
        <v>18</v>
      </c>
      <c r="B23" s="1" t="str">
        <f>'Periode 1'!B23</f>
        <v>Michelle Pouw</v>
      </c>
      <c r="N23">
        <f>SUM(Tabel356[[#This Row],[3-02-26]:[ ]])</f>
        <v>0</v>
      </c>
    </row>
    <row r="24" spans="1:14" ht="15.75" x14ac:dyDescent="0.25">
      <c r="A24" s="10">
        <v>19</v>
      </c>
      <c r="B24" s="1" t="str">
        <f>'Periode 1'!B24</f>
        <v>Menno de Kruijf</v>
      </c>
      <c r="N24">
        <f>SUM(Tabel356[[#This Row],[3-02-26]:[ ]])</f>
        <v>0</v>
      </c>
    </row>
    <row r="25" spans="1:14" ht="15.75" x14ac:dyDescent="0.25">
      <c r="A25" s="10">
        <v>20</v>
      </c>
      <c r="B25" s="1" t="str">
        <f>'Periode 1'!B25</f>
        <v>Rik van Berkel</v>
      </c>
      <c r="N25">
        <f>SUM(Tabel356[[#This Row],[3-02-26]:[ ]])</f>
        <v>0</v>
      </c>
    </row>
    <row r="26" spans="1:14" ht="15.75" x14ac:dyDescent="0.25">
      <c r="A26" s="10">
        <v>21</v>
      </c>
      <c r="B26" s="1" t="str">
        <f>'Periode 1'!B26</f>
        <v>Jan Willem</v>
      </c>
      <c r="N26">
        <f>SUM(Tabel356[[#This Row],[3-02-26]:[ ]])</f>
        <v>0</v>
      </c>
    </row>
    <row r="27" spans="1:14" ht="15.75" x14ac:dyDescent="0.25">
      <c r="A27" s="10">
        <v>22</v>
      </c>
      <c r="B27" s="1" t="str">
        <f>'Periode 1'!B27</f>
        <v>Nidjat Agajev</v>
      </c>
      <c r="N27">
        <f>SUM(Tabel356[[#This Row],[3-02-26]:[ ]])</f>
        <v>0</v>
      </c>
    </row>
    <row r="28" spans="1:14" ht="15.75" x14ac:dyDescent="0.25">
      <c r="A28" s="10">
        <v>23</v>
      </c>
      <c r="B28" s="1" t="str">
        <f>'Periode 1'!B28</f>
        <v>Damion</v>
      </c>
      <c r="N28">
        <f>SUM(Tabel356[[#This Row],[3-02-26]:[ ]])</f>
        <v>0</v>
      </c>
    </row>
    <row r="29" spans="1:14" ht="15.75" x14ac:dyDescent="0.25">
      <c r="A29" s="10">
        <v>24</v>
      </c>
      <c r="B29" s="1" t="str">
        <f>'Periode 1'!B29</f>
        <v>Rinno dollerweerd</v>
      </c>
      <c r="N29">
        <f>SUM(Tabel356[[#This Row],[3-02-26]:[ ]])</f>
        <v>0</v>
      </c>
    </row>
    <row r="30" spans="1:14" ht="15.75" x14ac:dyDescent="0.25">
      <c r="A30" s="10">
        <v>25</v>
      </c>
      <c r="B30" s="1" t="str">
        <f>'Periode 1'!B30</f>
        <v>Mike de Klaver</v>
      </c>
      <c r="N30">
        <f>SUM(Tabel356[[#This Row],[3-02-26]:[ ]])</f>
        <v>0</v>
      </c>
    </row>
    <row r="31" spans="1:14" ht="15.75" x14ac:dyDescent="0.25">
      <c r="A31" s="10">
        <v>26</v>
      </c>
      <c r="B31" s="1" t="str">
        <f>'Periode 1'!B31</f>
        <v>Thom Wouters</v>
      </c>
      <c r="N31">
        <f>SUM(Tabel356[[#This Row],[3-02-26]:[ ]])</f>
        <v>0</v>
      </c>
    </row>
    <row r="32" spans="1:14" ht="15.75" x14ac:dyDescent="0.25">
      <c r="A32" s="10">
        <v>27</v>
      </c>
      <c r="B32" s="1" t="str">
        <f>'Periode 1'!B32</f>
        <v>Kaj van Hofwegen</v>
      </c>
      <c r="N32">
        <f>SUM(Tabel356[[#This Row],[3-02-26]:[ ]])</f>
        <v>0</v>
      </c>
    </row>
    <row r="33" spans="1:14" ht="15.75" x14ac:dyDescent="0.25">
      <c r="A33" s="10">
        <v>28</v>
      </c>
      <c r="B33" s="1" t="str">
        <f>'Periode 1'!B33</f>
        <v>Jim van der Veen</v>
      </c>
      <c r="N33">
        <f>SUM(Tabel356[[#This Row],[3-02-26]:[ ]])</f>
        <v>0</v>
      </c>
    </row>
    <row r="34" spans="1:14" ht="15.75" x14ac:dyDescent="0.25">
      <c r="A34" s="10">
        <v>29</v>
      </c>
      <c r="B34" s="8" t="str">
        <f>'Periode 1'!B34</f>
        <v>Thom Jager</v>
      </c>
      <c r="N34">
        <f>SUM(Tabel356[[#This Row],[3-02-26]:[ ]])</f>
        <v>0</v>
      </c>
    </row>
    <row r="35" spans="1:14" ht="15.75" x14ac:dyDescent="0.25">
      <c r="A35" s="10">
        <v>30</v>
      </c>
      <c r="B35" s="8" t="str">
        <f>'Periode 1'!B35</f>
        <v>Stijn</v>
      </c>
      <c r="N35">
        <f>SUM(Tabel356[[#This Row],[3-02-26]:[ ]])</f>
        <v>0</v>
      </c>
    </row>
    <row r="36" spans="1:14" ht="15.75" x14ac:dyDescent="0.25">
      <c r="A36" s="10">
        <v>31</v>
      </c>
      <c r="B36" s="8" t="str">
        <f>'Periode 1'!B36</f>
        <v>Remco</v>
      </c>
      <c r="N36">
        <f>SUM(Tabel356[[#This Row],[3-02-26]:[ ]])</f>
        <v>0</v>
      </c>
    </row>
    <row r="37" spans="1:14" ht="15.75" x14ac:dyDescent="0.25">
      <c r="A37" s="10">
        <v>32</v>
      </c>
      <c r="B37" s="8" t="str">
        <f>'Periode 1'!B37</f>
        <v>René</v>
      </c>
      <c r="N37">
        <f>SUM(Tabel356[[#This Row],[3-02-26]:[ ]])</f>
        <v>0</v>
      </c>
    </row>
    <row r="38" spans="1:14" ht="15.75" x14ac:dyDescent="0.25">
      <c r="A38" s="10">
        <v>33</v>
      </c>
      <c r="B38" s="8" t="str">
        <f>'Periode 1'!B38</f>
        <v>Leon Van Gelderen</v>
      </c>
      <c r="N38">
        <f>SUM(Tabel356[[#This Row],[3-02-26]:[ ]])</f>
        <v>0</v>
      </c>
    </row>
    <row r="39" spans="1:14" ht="15.75" x14ac:dyDescent="0.25">
      <c r="A39" s="10">
        <v>34</v>
      </c>
      <c r="B39" s="8" t="str">
        <f>'Periode 1'!B39</f>
        <v>Tim de Leeuw</v>
      </c>
      <c r="N39">
        <f>SUM(Tabel356[[#This Row],[3-02-26]:[ ]])</f>
        <v>0</v>
      </c>
    </row>
    <row r="40" spans="1:14" ht="15.75" x14ac:dyDescent="0.25">
      <c r="A40" s="10">
        <v>35</v>
      </c>
      <c r="B40" s="8" t="str">
        <f>'Periode 1'!B40</f>
        <v>Krieno</v>
      </c>
      <c r="N40">
        <f>SUM(Tabel356[[#This Row],[3-02-26]:[ ]])</f>
        <v>0</v>
      </c>
    </row>
    <row r="41" spans="1:14" ht="15.75" x14ac:dyDescent="0.25">
      <c r="A41" s="10">
        <v>36</v>
      </c>
      <c r="B41" s="8" t="str">
        <f>'Periode 1'!B41</f>
        <v>Kathe</v>
      </c>
      <c r="N41">
        <f>SUM(Tabel356[[#This Row],[3-02-26]:[ ]])</f>
        <v>0</v>
      </c>
    </row>
    <row r="42" spans="1:14" ht="15.75" x14ac:dyDescent="0.25">
      <c r="A42" s="10">
        <v>37</v>
      </c>
      <c r="B42" s="8" t="str">
        <f>'Periode 1'!B42</f>
        <v>chris</v>
      </c>
      <c r="N42">
        <f>SUM(Tabel356[[#This Row],[3-02-26]:[ ]])</f>
        <v>0</v>
      </c>
    </row>
    <row r="43" spans="1:14" ht="15.75" x14ac:dyDescent="0.25">
      <c r="A43" s="10">
        <v>38</v>
      </c>
      <c r="B43" s="8" t="str">
        <f>'Periode 1'!B43</f>
        <v>Charie van der kuilen</v>
      </c>
      <c r="N43">
        <f>SUM(Tabel356[[#This Row],[3-02-26]:[ ]])</f>
        <v>0</v>
      </c>
    </row>
    <row r="44" spans="1:14" ht="15.75" x14ac:dyDescent="0.25">
      <c r="A44" s="10">
        <v>39</v>
      </c>
      <c r="B44" s="8" t="str">
        <f>'Periode 1'!B44</f>
        <v>Wesley</v>
      </c>
      <c r="N44">
        <f>SUM(Tabel356[[#This Row],[3-02-26]:[ ]])</f>
        <v>0</v>
      </c>
    </row>
    <row r="45" spans="1:14" ht="15.75" x14ac:dyDescent="0.25">
      <c r="A45" s="10">
        <v>40</v>
      </c>
      <c r="B45" s="8" t="str">
        <f>'Periode 1'!B45</f>
        <v>Ernando</v>
      </c>
      <c r="N45">
        <f>SUM(Tabel356[[#This Row],[3-02-26]:[ ]])</f>
        <v>0</v>
      </c>
    </row>
    <row r="46" spans="1:14" ht="15.75" x14ac:dyDescent="0.25">
      <c r="A46" s="10">
        <v>41</v>
      </c>
      <c r="B46" t="str">
        <f>'Periode 1'!B46</f>
        <v>Bart</v>
      </c>
      <c r="N46">
        <f>SUM(Tabel356[[#This Row],[3-02-26]:[ ]])</f>
        <v>0</v>
      </c>
    </row>
    <row r="47" spans="1:14" ht="15.75" x14ac:dyDescent="0.25">
      <c r="A47" s="10">
        <v>42</v>
      </c>
      <c r="B47" t="str">
        <f>'Periode 1'!B47</f>
        <v>Levi</v>
      </c>
      <c r="N47">
        <f>SUM(Tabel356[[#This Row],[3-02-26]:[ ]])</f>
        <v>0</v>
      </c>
    </row>
    <row r="48" spans="1:14" ht="15.75" x14ac:dyDescent="0.25">
      <c r="A48" s="10">
        <v>43</v>
      </c>
      <c r="B48">
        <f>'Periode 1'!B48</f>
        <v>0</v>
      </c>
      <c r="N48">
        <f>SUM(Tabel356[[#This Row],[3-02-26]:[ ]])</f>
        <v>0</v>
      </c>
    </row>
    <row r="49" spans="1:14" ht="15.75" x14ac:dyDescent="0.25">
      <c r="A49" s="10">
        <v>44</v>
      </c>
      <c r="B49">
        <f>'Periode 1'!B49</f>
        <v>0</v>
      </c>
      <c r="N49">
        <f>SUM(Tabel356[[#This Row],[3-02-26]:[ ]])</f>
        <v>0</v>
      </c>
    </row>
    <row r="50" spans="1:14" ht="15.75" x14ac:dyDescent="0.25">
      <c r="A50" s="10">
        <v>45</v>
      </c>
      <c r="B50">
        <f>'Periode 1'!B50</f>
        <v>0</v>
      </c>
      <c r="N50">
        <f>SUM(Tabel356[[#This Row],[3-02-26]:[ ]])</f>
        <v>0</v>
      </c>
    </row>
    <row r="51" spans="1:14" ht="15.75" x14ac:dyDescent="0.25">
      <c r="A51" s="10">
        <v>46</v>
      </c>
      <c r="B51">
        <f>'Periode 1'!B51</f>
        <v>0</v>
      </c>
      <c r="N51">
        <f>SUM(Tabel356[[#This Row],[3-02-26]:[ ]])</f>
        <v>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5C1D-6CAE-4B42-A483-510FABA20487}">
  <dimension ref="A1:Q51"/>
  <sheetViews>
    <sheetView workbookViewId="0">
      <selection activeCell="A2" sqref="A2"/>
    </sheetView>
  </sheetViews>
  <sheetFormatPr defaultRowHeight="15" x14ac:dyDescent="0.25"/>
  <cols>
    <col min="2" max="2" width="27.28515625" customWidth="1"/>
  </cols>
  <sheetData>
    <row r="1" spans="1:17" ht="44.25" x14ac:dyDescent="0.55000000000000004">
      <c r="A1" s="2" t="s">
        <v>0</v>
      </c>
      <c r="F1" s="4" t="s">
        <v>1</v>
      </c>
    </row>
    <row r="2" spans="1:17" ht="25.5" x14ac:dyDescent="0.35">
      <c r="A2" s="3" t="s">
        <v>98</v>
      </c>
    </row>
    <row r="5" spans="1:17" x14ac:dyDescent="0.25">
      <c r="C5" s="5" t="s">
        <v>53</v>
      </c>
      <c r="D5" s="5" t="s">
        <v>54</v>
      </c>
      <c r="E5" s="5" t="s">
        <v>55</v>
      </c>
      <c r="F5" s="5" t="s">
        <v>59</v>
      </c>
      <c r="G5" s="6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5" t="s">
        <v>66</v>
      </c>
      <c r="N5" s="5" t="s">
        <v>3</v>
      </c>
      <c r="O5" s="7" t="s">
        <v>4</v>
      </c>
    </row>
    <row r="6" spans="1:17" ht="15.75" x14ac:dyDescent="0.25">
      <c r="A6" s="9">
        <v>1</v>
      </c>
      <c r="B6" s="1" t="str">
        <f>'Periode 1'!B6</f>
        <v>Gerrit Lancee</v>
      </c>
      <c r="O6">
        <f>SUM(Tabel3567[[#This Row],[14-04-26]:[ ]])</f>
        <v>0</v>
      </c>
      <c r="Q6" t="s">
        <v>15</v>
      </c>
    </row>
    <row r="7" spans="1:17" ht="15.75" x14ac:dyDescent="0.25">
      <c r="A7" s="9">
        <v>2</v>
      </c>
      <c r="B7" s="1" t="str">
        <f>'Periode 1'!B7</f>
        <v>Tim van Berkel</v>
      </c>
      <c r="O7">
        <f>SUM(Tabel3567[[#This Row],[14-04-26]:[ ]])</f>
        <v>0</v>
      </c>
      <c r="Q7" t="s">
        <v>16</v>
      </c>
    </row>
    <row r="8" spans="1:17" ht="15.75" x14ac:dyDescent="0.25">
      <c r="A8" s="9">
        <v>3</v>
      </c>
      <c r="B8" s="1" t="str">
        <f>'Periode 1'!B8</f>
        <v>Florian Versteeg</v>
      </c>
      <c r="O8">
        <f>SUM(Tabel3567[[#This Row],[14-04-26]:[ ]])</f>
        <v>0</v>
      </c>
      <c r="Q8" t="s">
        <v>17</v>
      </c>
    </row>
    <row r="9" spans="1:17" ht="15.75" x14ac:dyDescent="0.25">
      <c r="A9" s="9">
        <v>4</v>
      </c>
      <c r="B9" s="1" t="str">
        <f>'Periode 1'!B9</f>
        <v>Leon Koopman</v>
      </c>
      <c r="O9">
        <f>SUM(Tabel3567[[#This Row],[14-04-26]:[ ]])</f>
        <v>0</v>
      </c>
    </row>
    <row r="10" spans="1:17" ht="15.75" x14ac:dyDescent="0.25">
      <c r="A10" s="9">
        <v>5</v>
      </c>
      <c r="B10" s="1" t="str">
        <f>'Periode 1'!B10</f>
        <v>Marcel Kerver</v>
      </c>
      <c r="O10">
        <f>SUM(Tabel3567[[#This Row],[14-04-26]:[ ]])</f>
        <v>0</v>
      </c>
      <c r="Q10" t="s">
        <v>32</v>
      </c>
    </row>
    <row r="11" spans="1:17" ht="15.75" x14ac:dyDescent="0.25">
      <c r="A11" s="9">
        <v>6</v>
      </c>
      <c r="B11" s="1" t="str">
        <f>'Periode 1'!B11</f>
        <v>Lars Olde Olthof</v>
      </c>
      <c r="O11">
        <f>SUM(Tabel3567[[#This Row],[14-04-26]:[ ]])</f>
        <v>0</v>
      </c>
      <c r="Q11" s="22"/>
    </row>
    <row r="12" spans="1:17" ht="15.75" x14ac:dyDescent="0.25">
      <c r="A12" s="9">
        <v>7</v>
      </c>
      <c r="B12" s="1" t="str">
        <f>'Periode 1'!B12</f>
        <v>Kees Pouw</v>
      </c>
      <c r="O12">
        <f>SUM(Tabel3567[[#This Row],[14-04-26]:[ ]])</f>
        <v>0</v>
      </c>
    </row>
    <row r="13" spans="1:17" ht="15.75" x14ac:dyDescent="0.25">
      <c r="A13" s="9">
        <v>8</v>
      </c>
      <c r="B13" s="1" t="str">
        <f>'Periode 1'!B13</f>
        <v>Jesper Damen</v>
      </c>
      <c r="O13">
        <f>SUM(Tabel3567[[#This Row],[14-04-26]:[ ]])</f>
        <v>0</v>
      </c>
    </row>
    <row r="14" spans="1:17" ht="15.75" x14ac:dyDescent="0.25">
      <c r="A14" s="9">
        <v>9</v>
      </c>
      <c r="B14" s="1" t="str">
        <f>'Periode 1'!B14</f>
        <v>Wessel Wiegers</v>
      </c>
      <c r="O14">
        <f>SUM(Tabel3567[[#This Row],[14-04-26]:[ ]])</f>
        <v>0</v>
      </c>
    </row>
    <row r="15" spans="1:17" ht="15.75" x14ac:dyDescent="0.25">
      <c r="A15" s="9">
        <v>10</v>
      </c>
      <c r="B15" s="1" t="str">
        <f>'Periode 1'!B15</f>
        <v>Henk Neijmeijer</v>
      </c>
      <c r="O15">
        <f>SUM(Tabel3567[[#This Row],[14-04-26]:[ ]])</f>
        <v>0</v>
      </c>
    </row>
    <row r="16" spans="1:17" ht="15.75" x14ac:dyDescent="0.25">
      <c r="A16" s="9">
        <v>11</v>
      </c>
      <c r="B16" s="1" t="str">
        <f>'Periode 1'!B16</f>
        <v>Max van der Vliet</v>
      </c>
      <c r="O16">
        <f>SUM(Tabel3567[[#This Row],[14-04-26]:[ ]])</f>
        <v>0</v>
      </c>
    </row>
    <row r="17" spans="1:15" ht="15.75" x14ac:dyDescent="0.25">
      <c r="A17" s="9">
        <v>12</v>
      </c>
      <c r="B17" s="1" t="str">
        <f>'Periode 1'!B17</f>
        <v>Gert Dirksen</v>
      </c>
      <c r="O17">
        <f>SUM(Tabel3567[[#This Row],[14-04-26]:[ ]])</f>
        <v>0</v>
      </c>
    </row>
    <row r="18" spans="1:15" ht="15.75" x14ac:dyDescent="0.25">
      <c r="A18" s="9">
        <v>13</v>
      </c>
      <c r="B18" s="1" t="str">
        <f>'Periode 1'!B18</f>
        <v>Jac Allers</v>
      </c>
      <c r="O18">
        <f>SUM(Tabel3567[[#This Row],[14-04-26]:[ ]])</f>
        <v>0</v>
      </c>
    </row>
    <row r="19" spans="1:15" ht="15.75" x14ac:dyDescent="0.25">
      <c r="A19" s="9">
        <v>14</v>
      </c>
      <c r="B19" s="1" t="str">
        <f>'Periode 1'!B19</f>
        <v>Rick Schrijvers</v>
      </c>
      <c r="O19">
        <f>SUM(Tabel3567[[#This Row],[14-04-26]:[ ]])</f>
        <v>0</v>
      </c>
    </row>
    <row r="20" spans="1:15" ht="15.75" x14ac:dyDescent="0.25">
      <c r="A20" s="9">
        <v>15</v>
      </c>
      <c r="B20" s="1" t="str">
        <f>'Periode 1'!B20</f>
        <v>Sven de Klein</v>
      </c>
      <c r="O20">
        <f>SUM(Tabel3567[[#This Row],[14-04-26]:[ ]])</f>
        <v>0</v>
      </c>
    </row>
    <row r="21" spans="1:15" ht="15.75" x14ac:dyDescent="0.25">
      <c r="A21" s="9">
        <v>16</v>
      </c>
      <c r="B21" s="1" t="str">
        <f>'Periode 1'!B21</f>
        <v>Betty van Harmelen</v>
      </c>
      <c r="O21">
        <f>SUM(Tabel3567[[#This Row],[14-04-26]:[ ]])</f>
        <v>0</v>
      </c>
    </row>
    <row r="22" spans="1:15" ht="15.75" x14ac:dyDescent="0.25">
      <c r="A22" s="9">
        <v>17</v>
      </c>
      <c r="B22" s="1" t="str">
        <f>'Periode 1'!B22</f>
        <v>Julian Kosterman</v>
      </c>
      <c r="O22">
        <f>SUM(Tabel3567[[#This Row],[14-04-26]:[ ]])</f>
        <v>0</v>
      </c>
    </row>
    <row r="23" spans="1:15" ht="15.75" x14ac:dyDescent="0.25">
      <c r="A23" s="9">
        <v>18</v>
      </c>
      <c r="B23" s="1" t="str">
        <f>'Periode 1'!B23</f>
        <v>Michelle Pouw</v>
      </c>
      <c r="O23">
        <f>SUM(Tabel3567[[#This Row],[14-04-26]:[ ]])</f>
        <v>0</v>
      </c>
    </row>
    <row r="24" spans="1:15" ht="15.75" x14ac:dyDescent="0.25">
      <c r="A24" s="9">
        <v>19</v>
      </c>
      <c r="B24" s="1" t="str">
        <f>'Periode 1'!B24</f>
        <v>Menno de Kruijf</v>
      </c>
      <c r="O24">
        <f>SUM(Tabel3567[[#This Row],[14-04-26]:[ ]])</f>
        <v>0</v>
      </c>
    </row>
    <row r="25" spans="1:15" ht="15.75" x14ac:dyDescent="0.25">
      <c r="A25" s="9">
        <v>20</v>
      </c>
      <c r="B25" s="1" t="str">
        <f>'Periode 1'!B25</f>
        <v>Rik van Berkel</v>
      </c>
      <c r="O25">
        <f>SUM(Tabel3567[[#This Row],[14-04-26]:[ ]])</f>
        <v>0</v>
      </c>
    </row>
    <row r="26" spans="1:15" ht="15.75" x14ac:dyDescent="0.25">
      <c r="A26" s="9">
        <v>21</v>
      </c>
      <c r="B26" s="1" t="str">
        <f>'Periode 1'!B26</f>
        <v>Jan Willem</v>
      </c>
      <c r="O26">
        <f>SUM(Tabel3567[[#This Row],[14-04-26]:[ ]])</f>
        <v>0</v>
      </c>
    </row>
    <row r="27" spans="1:15" ht="15.75" x14ac:dyDescent="0.25">
      <c r="A27" s="9">
        <v>22</v>
      </c>
      <c r="B27" s="1" t="str">
        <f>'Periode 1'!B27</f>
        <v>Nidjat Agajev</v>
      </c>
      <c r="O27">
        <f>SUM(Tabel3567[[#This Row],[14-04-26]:[ ]])</f>
        <v>0</v>
      </c>
    </row>
    <row r="28" spans="1:15" ht="15.75" x14ac:dyDescent="0.25">
      <c r="A28" s="9">
        <v>23</v>
      </c>
      <c r="B28" s="1" t="str">
        <f>'Periode 1'!B28</f>
        <v>Damion</v>
      </c>
      <c r="O28">
        <f>SUM(Tabel3567[[#This Row],[14-04-26]:[ ]])</f>
        <v>0</v>
      </c>
    </row>
    <row r="29" spans="1:15" ht="15.75" x14ac:dyDescent="0.25">
      <c r="A29" s="9">
        <v>24</v>
      </c>
      <c r="B29" s="1" t="str">
        <f>'Periode 1'!B29</f>
        <v>Rinno dollerweerd</v>
      </c>
      <c r="O29">
        <f>SUM(Tabel3567[[#This Row],[14-04-26]:[ ]])</f>
        <v>0</v>
      </c>
    </row>
    <row r="30" spans="1:15" ht="15.75" x14ac:dyDescent="0.25">
      <c r="A30" s="9">
        <v>25</v>
      </c>
      <c r="B30" s="1" t="str">
        <f>'Periode 1'!B30</f>
        <v>Mike de Klaver</v>
      </c>
      <c r="O30">
        <f>SUM(Tabel3567[[#This Row],[14-04-26]:[ ]])</f>
        <v>0</v>
      </c>
    </row>
    <row r="31" spans="1:15" ht="15.75" x14ac:dyDescent="0.25">
      <c r="A31" s="9">
        <v>26</v>
      </c>
      <c r="B31" s="1" t="str">
        <f>'Periode 1'!B31</f>
        <v>Thom Wouters</v>
      </c>
      <c r="O31">
        <f>SUM(Tabel3567[[#This Row],[14-04-26]:[ ]])</f>
        <v>0</v>
      </c>
    </row>
    <row r="32" spans="1:15" ht="15.75" x14ac:dyDescent="0.25">
      <c r="A32" s="9">
        <v>27</v>
      </c>
      <c r="B32" s="1" t="str">
        <f>'Periode 1'!B32</f>
        <v>Kaj van Hofwegen</v>
      </c>
      <c r="O32">
        <f>SUM(Tabel3567[[#This Row],[14-04-26]:[ ]])</f>
        <v>0</v>
      </c>
    </row>
    <row r="33" spans="1:15" ht="15.75" x14ac:dyDescent="0.25">
      <c r="A33" s="9">
        <v>28</v>
      </c>
      <c r="B33" s="8" t="str">
        <f>'Periode 1'!B33</f>
        <v>Jim van der Veen</v>
      </c>
      <c r="O33">
        <f>SUM(Tabel3567[[#This Row],[14-04-26]:[ ]])</f>
        <v>0</v>
      </c>
    </row>
    <row r="34" spans="1:15" ht="15.75" x14ac:dyDescent="0.25">
      <c r="A34" s="9">
        <v>29</v>
      </c>
      <c r="B34" s="8" t="str">
        <f>'Periode 1'!B34</f>
        <v>Thom Jager</v>
      </c>
      <c r="O34">
        <f>SUM(Tabel3567[[#This Row],[14-04-26]:[ ]])</f>
        <v>0</v>
      </c>
    </row>
    <row r="35" spans="1:15" ht="15.75" x14ac:dyDescent="0.25">
      <c r="A35" s="9">
        <v>30</v>
      </c>
      <c r="B35" s="8" t="str">
        <f>'Periode 1'!B35</f>
        <v>Stijn</v>
      </c>
      <c r="O35">
        <f>SUM(Tabel3567[[#This Row],[14-04-26]:[ ]])</f>
        <v>0</v>
      </c>
    </row>
    <row r="36" spans="1:15" ht="15.75" x14ac:dyDescent="0.25">
      <c r="A36" s="9">
        <v>31</v>
      </c>
      <c r="B36" s="1" t="str">
        <f>'Periode 1'!B36</f>
        <v>Remco</v>
      </c>
      <c r="O36">
        <f>SUM(Tabel3567[[#This Row],[14-04-26]:[ ]])</f>
        <v>0</v>
      </c>
    </row>
    <row r="37" spans="1:15" ht="15.75" x14ac:dyDescent="0.25">
      <c r="A37" s="9">
        <v>32</v>
      </c>
      <c r="B37" s="8" t="str">
        <f>'Periode 1'!B37</f>
        <v>René</v>
      </c>
      <c r="O37">
        <f>SUM(Tabel3567[[#This Row],[14-04-26]:[ ]])</f>
        <v>0</v>
      </c>
    </row>
    <row r="38" spans="1:15" ht="15.75" x14ac:dyDescent="0.25">
      <c r="A38" s="9">
        <v>33</v>
      </c>
      <c r="B38" s="8" t="str">
        <f>'Periode 1'!B38</f>
        <v>Leon Van Gelderen</v>
      </c>
      <c r="O38">
        <f>SUM(Tabel3567[[#This Row],[14-04-26]:[ ]])</f>
        <v>0</v>
      </c>
    </row>
    <row r="39" spans="1:15" ht="15.75" x14ac:dyDescent="0.25">
      <c r="A39" s="9">
        <v>34</v>
      </c>
      <c r="B39" s="8" t="str">
        <f>'Periode 1'!B39</f>
        <v>Tim de Leeuw</v>
      </c>
      <c r="O39">
        <f>SUM(Tabel3567[[#This Row],[14-04-26]:[ ]])</f>
        <v>0</v>
      </c>
    </row>
    <row r="40" spans="1:15" ht="15.75" x14ac:dyDescent="0.25">
      <c r="A40" s="9">
        <v>35</v>
      </c>
      <c r="B40" t="str">
        <f>'Periode 1'!B40</f>
        <v>Krieno</v>
      </c>
      <c r="O40">
        <f>SUM(Tabel3567[[#This Row],[14-04-26]:[ ]])</f>
        <v>0</v>
      </c>
    </row>
    <row r="41" spans="1:15" ht="15.75" x14ac:dyDescent="0.25">
      <c r="A41" s="9">
        <v>36</v>
      </c>
      <c r="B41" t="str">
        <f>'Periode 1'!B41</f>
        <v>Kathe</v>
      </c>
      <c r="O41">
        <f>SUM(Tabel3567[[#This Row],[14-04-26]:[ ]])</f>
        <v>0</v>
      </c>
    </row>
    <row r="42" spans="1:15" ht="15.75" x14ac:dyDescent="0.25">
      <c r="A42" s="9">
        <v>37</v>
      </c>
      <c r="B42" t="str">
        <f>'Periode 1'!B42</f>
        <v>chris</v>
      </c>
      <c r="O42">
        <f>SUM(Tabel3567[[#This Row],[14-04-26]:[ ]])</f>
        <v>0</v>
      </c>
    </row>
    <row r="43" spans="1:15" ht="15.75" x14ac:dyDescent="0.25">
      <c r="A43" s="9">
        <v>38</v>
      </c>
      <c r="B43" t="str">
        <f>'Periode 1'!B43</f>
        <v>Charie van der kuilen</v>
      </c>
      <c r="O43">
        <f>SUM(Tabel3567[[#This Row],[14-04-26]:[ ]])</f>
        <v>0</v>
      </c>
    </row>
    <row r="44" spans="1:15" ht="15.75" x14ac:dyDescent="0.25">
      <c r="A44" s="9">
        <v>39</v>
      </c>
      <c r="B44" t="str">
        <f>'Periode 1'!B44</f>
        <v>Wesley</v>
      </c>
      <c r="O44">
        <f>SUM(Tabel3567[[#This Row],[14-04-26]:[ ]])</f>
        <v>0</v>
      </c>
    </row>
    <row r="45" spans="1:15" ht="15.75" x14ac:dyDescent="0.25">
      <c r="A45" s="9">
        <v>40</v>
      </c>
      <c r="B45" t="str">
        <f>'Periode 1'!B45</f>
        <v>Ernando</v>
      </c>
      <c r="O45">
        <f>SUM(Tabel3567[[#This Row],[14-04-26]:[ ]])</f>
        <v>0</v>
      </c>
    </row>
    <row r="46" spans="1:15" ht="15.75" x14ac:dyDescent="0.25">
      <c r="A46" s="9">
        <v>41</v>
      </c>
      <c r="B46" t="str">
        <f>'Periode 1'!B46</f>
        <v>Bart</v>
      </c>
      <c r="O46">
        <f>SUM(Tabel3567[[#This Row],[14-04-26]:[ ]])</f>
        <v>0</v>
      </c>
    </row>
    <row r="47" spans="1:15" ht="15.75" x14ac:dyDescent="0.25">
      <c r="A47" s="9">
        <v>42</v>
      </c>
      <c r="B47" t="str">
        <f>'Periode 1'!B47</f>
        <v>Levi</v>
      </c>
      <c r="O47">
        <f>SUM(Tabel3567[[#This Row],[14-04-26]:[ ]])</f>
        <v>0</v>
      </c>
    </row>
    <row r="48" spans="1:15" ht="15.75" x14ac:dyDescent="0.25">
      <c r="A48" s="9">
        <v>43</v>
      </c>
      <c r="B48">
        <f>'Periode 1'!B48</f>
        <v>0</v>
      </c>
      <c r="O48">
        <f>SUM(Tabel3567[[#This Row],[14-04-26]:[ ]])</f>
        <v>0</v>
      </c>
    </row>
    <row r="49" spans="1:15" ht="15.75" x14ac:dyDescent="0.25">
      <c r="A49" s="9">
        <v>44</v>
      </c>
      <c r="B49">
        <f>'Periode 1'!B49</f>
        <v>0</v>
      </c>
      <c r="O49">
        <f>SUM(Tabel3567[[#This Row],[14-04-26]:[ ]])</f>
        <v>0</v>
      </c>
    </row>
    <row r="50" spans="1:15" ht="15.75" x14ac:dyDescent="0.25">
      <c r="A50" s="9">
        <v>45</v>
      </c>
      <c r="B50">
        <f>'Periode 1'!B50</f>
        <v>0</v>
      </c>
      <c r="O50">
        <f>SUM(Tabel3567[[#This Row],[14-04-26]:[ ]])</f>
        <v>0</v>
      </c>
    </row>
    <row r="51" spans="1:15" ht="15.75" x14ac:dyDescent="0.25">
      <c r="A51" s="9">
        <v>46</v>
      </c>
      <c r="B51">
        <f>'Periode 1'!B51</f>
        <v>0</v>
      </c>
      <c r="O51">
        <f>SUM(Tabel3567[[#This Row],[14-04-26]:[ ]])</f>
        <v>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AE8D-0AEE-4B75-9594-5655C2381724}">
  <dimension ref="A1:AC48"/>
  <sheetViews>
    <sheetView workbookViewId="0">
      <selection activeCell="L13" sqref="L13"/>
    </sheetView>
  </sheetViews>
  <sheetFormatPr defaultRowHeight="15" x14ac:dyDescent="0.25"/>
  <cols>
    <col min="2" max="2" width="27.42578125" customWidth="1"/>
    <col min="3" max="11" width="9.85546875" customWidth="1"/>
    <col min="12" max="14" width="10.85546875" customWidth="1"/>
  </cols>
  <sheetData>
    <row r="1" spans="1:29" ht="44.25" x14ac:dyDescent="0.55000000000000004">
      <c r="A1" s="2" t="s">
        <v>0</v>
      </c>
      <c r="F1" s="4" t="s">
        <v>7</v>
      </c>
    </row>
    <row r="2" spans="1:29" ht="25.5" x14ac:dyDescent="0.35">
      <c r="A2" s="3" t="s">
        <v>98</v>
      </c>
    </row>
    <row r="3" spans="1:29" x14ac:dyDescent="0.25">
      <c r="F3" t="s">
        <v>26</v>
      </c>
      <c r="N3" t="s">
        <v>25</v>
      </c>
    </row>
    <row r="5" spans="1:29" ht="15.75" thickBot="1" x14ac:dyDescent="0.3">
      <c r="C5" s="14" t="s">
        <v>72</v>
      </c>
      <c r="D5" s="14" t="s">
        <v>90</v>
      </c>
      <c r="E5" s="14" t="s">
        <v>93</v>
      </c>
      <c r="F5" s="14" t="s">
        <v>97</v>
      </c>
      <c r="G5" s="14" t="s">
        <v>101</v>
      </c>
      <c r="H5" s="14" t="s">
        <v>56</v>
      </c>
      <c r="I5" s="18" t="s">
        <v>110</v>
      </c>
      <c r="J5" s="18" t="s">
        <v>112</v>
      </c>
      <c r="K5" s="18" t="s">
        <v>113</v>
      </c>
      <c r="L5" s="18" t="s">
        <v>114</v>
      </c>
      <c r="M5" s="18" t="s">
        <v>80</v>
      </c>
      <c r="N5" s="18" t="s">
        <v>79</v>
      </c>
      <c r="O5" s="18" t="s">
        <v>78</v>
      </c>
      <c r="P5" s="24" t="s">
        <v>77</v>
      </c>
      <c r="Q5" s="24" t="s">
        <v>76</v>
      </c>
      <c r="R5" s="24" t="s">
        <v>75</v>
      </c>
      <c r="S5" s="24" t="s">
        <v>74</v>
      </c>
      <c r="T5" s="14" t="s">
        <v>73</v>
      </c>
      <c r="U5" s="14" t="s">
        <v>81</v>
      </c>
      <c r="V5" s="14" t="s">
        <v>83</v>
      </c>
      <c r="W5" s="14" t="s">
        <v>82</v>
      </c>
      <c r="X5" s="14" t="s">
        <v>84</v>
      </c>
      <c r="Y5" s="14" t="s">
        <v>85</v>
      </c>
      <c r="Z5" s="14" t="s">
        <v>86</v>
      </c>
      <c r="AA5" s="14" t="s">
        <v>87</v>
      </c>
      <c r="AB5" t="s">
        <v>89</v>
      </c>
      <c r="AC5" t="s">
        <v>88</v>
      </c>
    </row>
    <row r="6" spans="1:29" ht="16.5" thickBot="1" x14ac:dyDescent="0.3">
      <c r="A6" s="9">
        <v>1</v>
      </c>
      <c r="B6" s="1" t="str">
        <f>'Periode 1'!B6</f>
        <v>Gerrit Lancee</v>
      </c>
      <c r="C6" s="11">
        <v>124</v>
      </c>
      <c r="D6" s="11"/>
      <c r="E6" s="11"/>
      <c r="F6" s="11"/>
      <c r="G6" s="11"/>
      <c r="H6" s="11"/>
      <c r="I6" s="19"/>
      <c r="J6" s="19"/>
      <c r="K6" s="19"/>
      <c r="L6" s="19"/>
      <c r="M6" s="20"/>
      <c r="N6" s="20"/>
      <c r="O6" s="20"/>
      <c r="P6" s="25"/>
      <c r="Q6" s="25"/>
      <c r="R6" s="25"/>
      <c r="S6" s="2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16.5" thickBot="1" x14ac:dyDescent="0.3">
      <c r="A7" s="9">
        <v>2</v>
      </c>
      <c r="B7" s="1" t="str">
        <f>'Periode 1'!B7</f>
        <v>Tim van Berkel</v>
      </c>
      <c r="C7" s="11"/>
      <c r="D7" s="11"/>
      <c r="E7" s="11"/>
      <c r="F7" s="11"/>
      <c r="G7" s="11"/>
      <c r="H7" s="11"/>
      <c r="I7" s="19"/>
      <c r="J7" s="19"/>
      <c r="K7" s="19"/>
      <c r="L7" s="19"/>
      <c r="M7" s="19"/>
      <c r="N7" s="19"/>
      <c r="O7" s="19"/>
      <c r="P7" s="23"/>
      <c r="Q7" s="23"/>
      <c r="R7" s="23"/>
      <c r="S7" s="23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6.5" thickBot="1" x14ac:dyDescent="0.3">
      <c r="A8" s="9">
        <v>3</v>
      </c>
      <c r="B8" s="1" t="str">
        <f>'Periode 1'!B8</f>
        <v>Florian Versteeg</v>
      </c>
      <c r="C8" s="11">
        <v>123</v>
      </c>
      <c r="D8" s="11">
        <v>110</v>
      </c>
      <c r="E8" s="11"/>
      <c r="F8" s="11">
        <v>120</v>
      </c>
      <c r="G8" s="11"/>
      <c r="H8" s="11"/>
      <c r="I8" s="19"/>
      <c r="J8" s="19"/>
      <c r="K8" s="19"/>
      <c r="L8" s="19"/>
      <c r="M8" s="19"/>
      <c r="N8" s="19"/>
      <c r="O8" s="19"/>
      <c r="P8" s="23"/>
      <c r="Q8" s="23"/>
      <c r="R8" s="23"/>
      <c r="S8" s="23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6.5" thickBot="1" x14ac:dyDescent="0.3">
      <c r="A9" s="9">
        <v>4</v>
      </c>
      <c r="B9" s="1" t="str">
        <f>'Periode 1'!B9</f>
        <v>Leon Koopman</v>
      </c>
      <c r="C9" s="11"/>
      <c r="D9" s="11"/>
      <c r="E9" s="11"/>
      <c r="F9" s="11"/>
      <c r="G9" s="11">
        <v>104</v>
      </c>
      <c r="H9" s="11"/>
      <c r="I9" s="19"/>
      <c r="J9" s="19"/>
      <c r="K9" s="19"/>
      <c r="L9" s="19"/>
      <c r="M9" s="19"/>
      <c r="N9" s="19"/>
      <c r="O9" s="19"/>
      <c r="P9" s="23"/>
      <c r="Q9" s="23"/>
      <c r="R9" s="23"/>
      <c r="S9" s="23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6.5" thickBot="1" x14ac:dyDescent="0.3">
      <c r="A10" s="9">
        <v>5</v>
      </c>
      <c r="B10" s="1" t="str">
        <f>'Periode 1'!B10</f>
        <v>Marcel Kerver</v>
      </c>
      <c r="C10" s="11"/>
      <c r="D10" s="11">
        <v>100</v>
      </c>
      <c r="E10" s="11"/>
      <c r="F10" s="11"/>
      <c r="G10" s="11"/>
      <c r="H10" s="11">
        <v>120</v>
      </c>
      <c r="I10" s="19"/>
      <c r="J10" s="19"/>
      <c r="K10" s="19"/>
      <c r="L10" s="19"/>
      <c r="M10" s="19"/>
      <c r="N10" s="19"/>
      <c r="O10" s="19"/>
      <c r="P10" s="23"/>
      <c r="Q10" s="23"/>
      <c r="R10" s="23"/>
      <c r="S10" s="23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6.5" thickBot="1" x14ac:dyDescent="0.3">
      <c r="A11" s="9">
        <v>6</v>
      </c>
      <c r="B11" s="1" t="str">
        <f>'Periode 1'!B11</f>
        <v>Lars Olde Olthof</v>
      </c>
      <c r="C11" s="11"/>
      <c r="D11" s="11"/>
      <c r="E11" s="11"/>
      <c r="F11" s="11"/>
      <c r="G11" s="11"/>
      <c r="H11" s="11"/>
      <c r="I11" s="19"/>
      <c r="J11" s="19"/>
      <c r="K11" s="19"/>
      <c r="L11" s="19"/>
      <c r="M11" s="19"/>
      <c r="N11" s="19"/>
      <c r="O11" s="19"/>
      <c r="P11" s="23"/>
      <c r="Q11" s="23"/>
      <c r="R11" s="23"/>
      <c r="S11" s="23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6.5" thickBot="1" x14ac:dyDescent="0.3">
      <c r="A12" s="9">
        <v>7</v>
      </c>
      <c r="B12" s="1" t="str">
        <f>'Periode 1'!B12</f>
        <v>Kees Pouw</v>
      </c>
      <c r="C12" s="11"/>
      <c r="D12" s="11"/>
      <c r="E12" s="11">
        <v>116</v>
      </c>
      <c r="F12" s="11"/>
      <c r="G12" s="11">
        <v>170</v>
      </c>
      <c r="H12" s="11"/>
      <c r="I12" s="19"/>
      <c r="J12" s="19"/>
      <c r="K12" s="19"/>
      <c r="L12" s="19">
        <v>111</v>
      </c>
      <c r="M12" s="19"/>
      <c r="N12" s="19"/>
      <c r="O12" s="19"/>
      <c r="P12" s="23"/>
      <c r="Q12" s="23"/>
      <c r="R12" s="23"/>
      <c r="S12" s="23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16.5" thickBot="1" x14ac:dyDescent="0.3">
      <c r="A13" s="9">
        <v>8</v>
      </c>
      <c r="B13" s="1" t="str">
        <f>'Periode 1'!B13</f>
        <v>Jesper Damen</v>
      </c>
      <c r="C13" s="11"/>
      <c r="D13" s="11"/>
      <c r="E13" s="11"/>
      <c r="F13" s="11"/>
      <c r="G13" s="11"/>
      <c r="H13" s="11"/>
      <c r="I13" s="19"/>
      <c r="J13" s="19"/>
      <c r="K13" s="19"/>
      <c r="L13" s="19"/>
      <c r="M13" s="19"/>
      <c r="N13" s="19"/>
      <c r="O13" s="19"/>
      <c r="P13" s="23"/>
      <c r="Q13" s="23"/>
      <c r="R13" s="23"/>
      <c r="S13" s="23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16.5" thickBot="1" x14ac:dyDescent="0.3">
      <c r="A14" s="9">
        <v>9</v>
      </c>
      <c r="B14" s="1" t="str">
        <f>'Periode 1'!B14</f>
        <v>Wessel Wiegers</v>
      </c>
      <c r="C14" s="11"/>
      <c r="D14" s="11"/>
      <c r="E14" s="11"/>
      <c r="F14" s="11"/>
      <c r="G14" s="11"/>
      <c r="H14" s="11"/>
      <c r="I14" s="19"/>
      <c r="J14" s="19"/>
      <c r="K14" s="19"/>
      <c r="L14" s="19"/>
      <c r="M14" s="19"/>
      <c r="N14" s="19"/>
      <c r="O14" s="19"/>
      <c r="P14" s="23"/>
      <c r="Q14" s="23"/>
      <c r="R14" s="23"/>
      <c r="S14" s="23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.5" thickBot="1" x14ac:dyDescent="0.3">
      <c r="A15" s="9">
        <v>10</v>
      </c>
      <c r="B15" s="1" t="str">
        <f>'Periode 1'!B15</f>
        <v>Henk Neijmeijer</v>
      </c>
      <c r="C15" s="11"/>
      <c r="D15" s="11">
        <v>100</v>
      </c>
      <c r="E15" s="11"/>
      <c r="F15" s="11"/>
      <c r="G15" s="11"/>
      <c r="H15" s="11"/>
      <c r="I15" s="19"/>
      <c r="J15" s="19"/>
      <c r="K15" s="19"/>
      <c r="L15" s="19"/>
      <c r="M15" s="19"/>
      <c r="N15" s="19"/>
      <c r="O15" s="19"/>
      <c r="P15" s="23"/>
      <c r="Q15" s="23"/>
      <c r="R15" s="23"/>
      <c r="S15" s="23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ht="16.5" thickBot="1" x14ac:dyDescent="0.3">
      <c r="A16" s="9">
        <v>11</v>
      </c>
      <c r="B16" s="1" t="str">
        <f>'Periode 1'!B16</f>
        <v>Max van der Vliet</v>
      </c>
      <c r="C16" s="11"/>
      <c r="D16" s="11"/>
      <c r="E16" s="11"/>
      <c r="F16" s="11"/>
      <c r="G16" s="11"/>
      <c r="H16" s="11"/>
      <c r="I16" s="19"/>
      <c r="J16" s="19"/>
      <c r="K16" s="19"/>
      <c r="L16" s="19"/>
      <c r="M16" s="19"/>
      <c r="N16" s="19"/>
      <c r="O16" s="19"/>
      <c r="P16" s="23"/>
      <c r="Q16" s="23"/>
      <c r="R16" s="23"/>
      <c r="S16" s="23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ht="16.5" thickBot="1" x14ac:dyDescent="0.3">
      <c r="A17" s="9">
        <v>12</v>
      </c>
      <c r="B17" s="1" t="str">
        <f>'Periode 1'!B17</f>
        <v>Gert Dirksen</v>
      </c>
      <c r="C17" s="11"/>
      <c r="D17" s="11"/>
      <c r="E17" s="11"/>
      <c r="F17" s="11"/>
      <c r="G17" s="11"/>
      <c r="H17" s="11"/>
      <c r="I17" s="19"/>
      <c r="J17" s="19"/>
      <c r="K17" s="19"/>
      <c r="L17" s="19"/>
      <c r="M17" s="19"/>
      <c r="N17" s="19"/>
      <c r="O17" s="19"/>
      <c r="P17" s="23"/>
      <c r="Q17" s="23"/>
      <c r="R17" s="23"/>
      <c r="S17" s="23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16.5" thickBot="1" x14ac:dyDescent="0.3">
      <c r="A18" s="9">
        <v>13</v>
      </c>
      <c r="B18" s="1" t="str">
        <f>'Periode 1'!B18</f>
        <v>Jac Allers</v>
      </c>
      <c r="C18" s="11"/>
      <c r="D18" s="11"/>
      <c r="E18" s="11"/>
      <c r="F18" s="11"/>
      <c r="G18" s="11"/>
      <c r="H18" s="11"/>
      <c r="I18" s="19"/>
      <c r="J18" s="19">
        <v>106</v>
      </c>
      <c r="K18" s="19">
        <v>120</v>
      </c>
      <c r="L18" s="19"/>
      <c r="M18" s="19"/>
      <c r="N18" s="19"/>
      <c r="O18" s="19"/>
      <c r="P18" s="23"/>
      <c r="Q18" s="23"/>
      <c r="R18" s="23"/>
      <c r="S18" s="23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6.5" thickBot="1" x14ac:dyDescent="0.3">
      <c r="A19" s="9">
        <v>14</v>
      </c>
      <c r="B19" s="1" t="str">
        <f>'Periode 1'!B19</f>
        <v>Rick Schrijvers</v>
      </c>
      <c r="C19" s="11"/>
      <c r="D19" s="11"/>
      <c r="E19" s="11"/>
      <c r="F19" s="11"/>
      <c r="G19" s="11">
        <v>140</v>
      </c>
      <c r="H19" s="11"/>
      <c r="I19" s="19"/>
      <c r="J19" s="19"/>
      <c r="K19" s="19"/>
      <c r="L19" s="19"/>
      <c r="M19" s="19"/>
      <c r="N19" s="19"/>
      <c r="O19" s="19"/>
      <c r="P19" s="23"/>
      <c r="Q19" s="23"/>
      <c r="R19" s="23"/>
      <c r="S19" s="23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6.5" thickBot="1" x14ac:dyDescent="0.3">
      <c r="A20" s="9">
        <v>15</v>
      </c>
      <c r="B20" s="1" t="str">
        <f>'Periode 1'!B20</f>
        <v>Sven de Klein</v>
      </c>
      <c r="C20" s="11"/>
      <c r="D20" s="11"/>
      <c r="E20" s="11"/>
      <c r="F20" s="11"/>
      <c r="G20" s="11"/>
      <c r="H20" s="11">
        <v>130</v>
      </c>
      <c r="I20" s="19"/>
      <c r="J20" s="19"/>
      <c r="K20" s="19"/>
      <c r="L20" s="19"/>
      <c r="M20" s="19"/>
      <c r="N20" s="19"/>
      <c r="O20" s="19"/>
      <c r="P20" s="23"/>
      <c r="Q20" s="23"/>
      <c r="R20" s="23"/>
      <c r="S20" s="23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16.5" thickBot="1" x14ac:dyDescent="0.3">
      <c r="A21" s="9">
        <v>16</v>
      </c>
      <c r="B21" s="1" t="str">
        <f>'Periode 1'!B21</f>
        <v>Betty van Harmelen</v>
      </c>
      <c r="C21" s="11"/>
      <c r="D21" s="11"/>
      <c r="E21" s="11"/>
      <c r="F21" s="11"/>
      <c r="G21" s="11"/>
      <c r="H21" s="11"/>
      <c r="I21" s="19"/>
      <c r="J21" s="19"/>
      <c r="K21" s="19"/>
      <c r="L21" s="19"/>
      <c r="M21" s="19"/>
      <c r="N21" s="19"/>
      <c r="O21" s="19"/>
      <c r="P21" s="23"/>
      <c r="Q21" s="23"/>
      <c r="R21" s="23"/>
      <c r="S21" s="23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16.5" thickBot="1" x14ac:dyDescent="0.3">
      <c r="A22" s="9">
        <v>17</v>
      </c>
      <c r="B22" s="1" t="str">
        <f>'Periode 1'!B22</f>
        <v>Julian Kosterman</v>
      </c>
      <c r="C22" s="11"/>
      <c r="D22" s="11"/>
      <c r="E22" s="11"/>
      <c r="F22" s="11"/>
      <c r="G22" s="11"/>
      <c r="H22" s="11"/>
      <c r="I22" s="19"/>
      <c r="J22" s="19"/>
      <c r="K22" s="19"/>
      <c r="L22" s="19"/>
      <c r="M22" s="19"/>
      <c r="N22" s="19"/>
      <c r="O22" s="19"/>
      <c r="P22" s="23"/>
      <c r="Q22" s="23"/>
      <c r="R22" s="23"/>
      <c r="S22" s="23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6.5" thickBot="1" x14ac:dyDescent="0.3">
      <c r="A23" s="9">
        <v>18</v>
      </c>
      <c r="B23" s="1" t="str">
        <f>'Periode 1'!B23</f>
        <v>Michelle Pouw</v>
      </c>
      <c r="C23" s="11"/>
      <c r="D23" s="11"/>
      <c r="E23" s="11"/>
      <c r="F23" s="11"/>
      <c r="G23" s="11"/>
      <c r="H23" s="11"/>
      <c r="I23" s="19"/>
      <c r="J23" s="19"/>
      <c r="K23" s="19"/>
      <c r="L23" s="19"/>
      <c r="M23" s="19"/>
      <c r="N23" s="19"/>
      <c r="O23" s="19"/>
      <c r="P23" s="23"/>
      <c r="Q23" s="23"/>
      <c r="R23" s="23"/>
      <c r="S23" s="23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6.5" thickBot="1" x14ac:dyDescent="0.3">
      <c r="A24" s="9">
        <v>19</v>
      </c>
      <c r="B24" s="1" t="str">
        <f>'Periode 1'!B24</f>
        <v>Menno de Kruijf</v>
      </c>
      <c r="C24" s="11"/>
      <c r="D24" s="11"/>
      <c r="E24" s="11"/>
      <c r="F24" s="11"/>
      <c r="G24" s="11"/>
      <c r="H24" s="11"/>
      <c r="I24" s="19"/>
      <c r="J24" s="19"/>
      <c r="K24" s="19"/>
      <c r="L24" s="19"/>
      <c r="M24" s="19"/>
      <c r="N24" s="19"/>
      <c r="O24" s="19"/>
      <c r="P24" s="23"/>
      <c r="Q24" s="23"/>
      <c r="R24" s="23"/>
      <c r="S24" s="23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6.5" thickBot="1" x14ac:dyDescent="0.3">
      <c r="A25" s="9">
        <v>20</v>
      </c>
      <c r="B25" s="1" t="str">
        <f>'Periode 1'!B25</f>
        <v>Rik van Berkel</v>
      </c>
      <c r="C25" s="11"/>
      <c r="D25" s="11"/>
      <c r="E25" s="11"/>
      <c r="F25" s="11"/>
      <c r="G25" s="11"/>
      <c r="H25" s="11"/>
      <c r="I25" s="19"/>
      <c r="J25" s="19"/>
      <c r="K25" s="19"/>
      <c r="L25" s="19"/>
      <c r="M25" s="19"/>
      <c r="N25" s="19"/>
      <c r="O25" s="19"/>
      <c r="P25" s="23"/>
      <c r="Q25" s="23"/>
      <c r="R25" s="23"/>
      <c r="S25" s="23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6.5" thickBot="1" x14ac:dyDescent="0.3">
      <c r="A26" s="9">
        <v>21</v>
      </c>
      <c r="B26" s="1" t="str">
        <f>'Periode 1'!B26</f>
        <v>Jan Willem</v>
      </c>
      <c r="C26" s="11"/>
      <c r="D26" s="11"/>
      <c r="E26" s="11"/>
      <c r="F26" s="11"/>
      <c r="G26" s="11"/>
      <c r="H26" s="11"/>
      <c r="I26" s="19"/>
      <c r="J26" s="19"/>
      <c r="K26" s="19"/>
      <c r="L26" s="19"/>
      <c r="M26" s="19"/>
      <c r="N26" s="19"/>
      <c r="O26" s="19"/>
      <c r="P26" s="23"/>
      <c r="Q26" s="23"/>
      <c r="R26" s="23"/>
      <c r="S26" s="23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6.5" thickBot="1" x14ac:dyDescent="0.3">
      <c r="A27" s="9">
        <v>22</v>
      </c>
      <c r="B27" s="1" t="str">
        <f>'Periode 1'!B27</f>
        <v>Nidjat Agajev</v>
      </c>
      <c r="C27" s="11"/>
      <c r="D27" s="11" t="s">
        <v>91</v>
      </c>
      <c r="E27" s="11"/>
      <c r="F27" s="11"/>
      <c r="G27" s="11"/>
      <c r="H27" s="11"/>
      <c r="I27" s="19">
        <v>107</v>
      </c>
      <c r="J27" s="19">
        <v>110</v>
      </c>
      <c r="K27" s="19"/>
      <c r="L27" s="19"/>
      <c r="M27" s="19"/>
      <c r="N27" s="19"/>
      <c r="O27" s="19"/>
      <c r="P27" s="23"/>
      <c r="Q27" s="23"/>
      <c r="R27" s="23"/>
      <c r="S27" s="23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6.5" thickBot="1" x14ac:dyDescent="0.3">
      <c r="A28" s="9">
        <v>23</v>
      </c>
      <c r="B28" s="1" t="str">
        <f>'Periode 1'!B28</f>
        <v>Damion</v>
      </c>
      <c r="C28" s="11"/>
      <c r="D28" s="11"/>
      <c r="E28" s="11"/>
      <c r="F28" s="11"/>
      <c r="G28" s="11"/>
      <c r="H28" s="11"/>
      <c r="I28" s="19"/>
      <c r="J28" s="19"/>
      <c r="K28" s="19"/>
      <c r="L28" s="19"/>
      <c r="M28" s="19"/>
      <c r="N28" s="19"/>
      <c r="O28" s="19"/>
      <c r="P28" s="23"/>
      <c r="Q28" s="23"/>
      <c r="R28" s="23"/>
      <c r="S28" s="23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6.5" thickBot="1" x14ac:dyDescent="0.3">
      <c r="A29" s="9">
        <v>24</v>
      </c>
      <c r="B29" s="1" t="str">
        <f>'Periode 1'!B29</f>
        <v>Rinno dollerweerd</v>
      </c>
      <c r="C29" s="11"/>
      <c r="D29" s="11"/>
      <c r="E29" s="11"/>
      <c r="F29" s="11"/>
      <c r="G29" s="11"/>
      <c r="H29" s="11"/>
      <c r="I29" s="19"/>
      <c r="J29" s="19"/>
      <c r="K29" s="19"/>
      <c r="L29" s="19"/>
      <c r="M29" s="19"/>
      <c r="N29" s="19"/>
      <c r="O29" s="19"/>
      <c r="P29" s="23"/>
      <c r="Q29" s="23"/>
      <c r="R29" s="23"/>
      <c r="S29" s="23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6.5" thickBot="1" x14ac:dyDescent="0.3">
      <c r="A30" s="9">
        <v>25</v>
      </c>
      <c r="B30" s="1" t="str">
        <f>'Periode 1'!B30</f>
        <v>Mike de Klaver</v>
      </c>
      <c r="C30" s="11"/>
      <c r="D30" s="11"/>
      <c r="E30" s="11"/>
      <c r="F30" s="11"/>
      <c r="G30" s="11"/>
      <c r="H30" s="11">
        <v>120</v>
      </c>
      <c r="I30" s="19">
        <v>107</v>
      </c>
      <c r="J30" s="19"/>
      <c r="K30" s="19">
        <v>101</v>
      </c>
      <c r="L30" s="19"/>
      <c r="M30" s="19"/>
      <c r="N30" s="19"/>
      <c r="O30" s="19"/>
      <c r="P30" s="23"/>
      <c r="Q30" s="23"/>
      <c r="R30" s="23"/>
      <c r="S30" s="23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6.5" thickBot="1" x14ac:dyDescent="0.3">
      <c r="A31" s="9">
        <v>26</v>
      </c>
      <c r="B31" s="1" t="str">
        <f>'Periode 1'!B31</f>
        <v>Thom Wouters</v>
      </c>
      <c r="C31" s="11"/>
      <c r="D31" s="11"/>
      <c r="E31" s="11"/>
      <c r="F31" s="11"/>
      <c r="G31" s="11"/>
      <c r="H31" s="11"/>
      <c r="I31" s="19"/>
      <c r="J31" s="19"/>
      <c r="K31" s="19"/>
      <c r="L31" s="19"/>
      <c r="M31" s="19"/>
      <c r="N31" s="19"/>
      <c r="O31" s="19"/>
      <c r="P31" s="23"/>
      <c r="Q31" s="23"/>
      <c r="R31" s="23"/>
      <c r="S31" s="23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6.5" thickBot="1" x14ac:dyDescent="0.3">
      <c r="A32" s="9">
        <v>27</v>
      </c>
      <c r="B32" s="1" t="str">
        <f>'Periode 1'!B32</f>
        <v>Kaj van Hofwegen</v>
      </c>
      <c r="C32" s="11"/>
      <c r="D32" s="11"/>
      <c r="E32" s="11"/>
      <c r="F32" s="11"/>
      <c r="G32" s="11"/>
      <c r="H32" s="11"/>
      <c r="I32" s="19"/>
      <c r="J32" s="19"/>
      <c r="K32" s="19"/>
      <c r="L32" s="19"/>
      <c r="M32" s="19"/>
      <c r="N32" s="19"/>
      <c r="O32" s="19"/>
      <c r="P32" s="23"/>
      <c r="Q32" s="23"/>
      <c r="R32" s="23"/>
      <c r="S32" s="23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6.5" thickBot="1" x14ac:dyDescent="0.3">
      <c r="A33" s="9">
        <v>28</v>
      </c>
      <c r="B33" s="1" t="str">
        <f>'Periode 1'!B33</f>
        <v>Jim van der Veen</v>
      </c>
      <c r="C33" s="11"/>
      <c r="D33" s="11"/>
      <c r="E33" s="11"/>
      <c r="F33" s="11"/>
      <c r="G33" s="11"/>
      <c r="H33" s="11"/>
      <c r="I33" s="19"/>
      <c r="J33" s="19"/>
      <c r="K33" s="19"/>
      <c r="L33" s="19"/>
      <c r="M33" s="19"/>
      <c r="N33" s="19"/>
      <c r="O33" s="19"/>
      <c r="P33" s="23"/>
      <c r="Q33" s="23"/>
      <c r="R33" s="23"/>
      <c r="S33" s="23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16.5" thickBot="1" x14ac:dyDescent="0.3">
      <c r="A34" s="9">
        <v>29</v>
      </c>
      <c r="B34" t="str">
        <f>'Periode 1'!B34</f>
        <v>Thom Jager</v>
      </c>
      <c r="C34" s="11"/>
      <c r="D34" s="11"/>
      <c r="E34" s="11"/>
      <c r="F34" s="11"/>
      <c r="G34" s="11"/>
      <c r="H34" s="11"/>
      <c r="I34" s="19"/>
      <c r="J34" s="19"/>
      <c r="K34" s="19"/>
      <c r="L34" s="19"/>
      <c r="M34" s="19"/>
      <c r="N34" s="19"/>
      <c r="O34" s="19"/>
      <c r="P34" s="23"/>
      <c r="Q34" s="23"/>
      <c r="R34" s="23"/>
      <c r="S34" s="23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16.5" thickBot="1" x14ac:dyDescent="0.3">
      <c r="A35" s="9">
        <v>30</v>
      </c>
      <c r="B35" t="str">
        <f>'Periode 1'!B35</f>
        <v>Stijn</v>
      </c>
      <c r="C35" s="11"/>
      <c r="D35" s="11"/>
      <c r="E35" s="11"/>
      <c r="F35" s="11"/>
      <c r="G35" s="11"/>
      <c r="H35" s="11"/>
      <c r="I35" s="19"/>
      <c r="J35" s="19"/>
      <c r="K35" s="19"/>
      <c r="L35" s="19"/>
      <c r="M35" s="19"/>
      <c r="N35" s="19"/>
      <c r="O35" s="19"/>
      <c r="P35" s="23"/>
      <c r="Q35" s="23"/>
      <c r="R35" s="23"/>
      <c r="S35" s="23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16.5" thickBot="1" x14ac:dyDescent="0.3">
      <c r="A36" s="9">
        <v>31</v>
      </c>
      <c r="B36" t="str">
        <f>'Periode 1'!B36</f>
        <v>Remco</v>
      </c>
      <c r="C36" s="11"/>
      <c r="D36" s="11"/>
      <c r="E36" s="11"/>
      <c r="F36" s="11"/>
      <c r="G36" s="11"/>
      <c r="H36" s="11"/>
      <c r="I36" s="19"/>
      <c r="J36" s="19"/>
      <c r="K36" s="19"/>
      <c r="L36" s="19"/>
      <c r="M36" s="19"/>
      <c r="N36" s="19"/>
      <c r="O36" s="19"/>
      <c r="P36" s="23"/>
      <c r="Q36" s="23"/>
      <c r="R36" s="23"/>
      <c r="S36" s="23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16.5" thickBot="1" x14ac:dyDescent="0.3">
      <c r="A37" s="9">
        <v>32</v>
      </c>
      <c r="B37" t="str">
        <f>'Periode 1'!B37</f>
        <v>René</v>
      </c>
      <c r="C37" s="11"/>
      <c r="D37" s="11"/>
      <c r="E37" s="11"/>
      <c r="F37" s="11"/>
      <c r="G37" s="11"/>
      <c r="H37" s="11"/>
      <c r="I37" s="19"/>
      <c r="J37" s="19"/>
      <c r="K37" s="19"/>
      <c r="L37" s="19"/>
      <c r="M37" s="19"/>
      <c r="N37" s="19"/>
      <c r="O37" s="19"/>
      <c r="P37" s="23"/>
      <c r="Q37" s="23"/>
      <c r="R37" s="23"/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6.5" thickBot="1" x14ac:dyDescent="0.3">
      <c r="A38" s="9">
        <v>33</v>
      </c>
      <c r="B38" t="s">
        <v>96</v>
      </c>
      <c r="C38" s="11"/>
      <c r="D38" s="11"/>
      <c r="E38" s="11"/>
      <c r="F38" s="11">
        <v>120</v>
      </c>
      <c r="G38" s="11"/>
      <c r="H38" s="11">
        <v>100</v>
      </c>
      <c r="I38" s="19"/>
      <c r="J38" s="19"/>
      <c r="K38" s="19"/>
      <c r="L38" s="19"/>
      <c r="M38" s="19"/>
      <c r="N38" s="19"/>
      <c r="O38" s="19"/>
      <c r="P38" s="23"/>
      <c r="Q38" s="23"/>
      <c r="R38" s="23"/>
      <c r="S38" s="23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16.5" thickBot="1" x14ac:dyDescent="0.3">
      <c r="A39" s="9">
        <v>34</v>
      </c>
      <c r="C39" s="11"/>
      <c r="D39" s="11"/>
      <c r="E39" s="11"/>
      <c r="F39" s="11"/>
      <c r="G39" s="11"/>
      <c r="H39" s="11"/>
      <c r="I39" s="19"/>
      <c r="J39" s="19"/>
      <c r="K39" s="19"/>
      <c r="L39" s="19"/>
      <c r="M39" s="19"/>
      <c r="N39" s="19"/>
      <c r="O39" s="19"/>
      <c r="P39" s="23"/>
      <c r="Q39" s="23"/>
      <c r="R39" s="23"/>
      <c r="S39" s="23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16.5" thickBot="1" x14ac:dyDescent="0.3">
      <c r="A40" s="9">
        <v>35</v>
      </c>
      <c r="C40" s="11"/>
      <c r="D40" s="11"/>
      <c r="E40" s="11"/>
      <c r="F40" s="11"/>
      <c r="G40" s="11"/>
      <c r="H40" s="11"/>
      <c r="I40" s="19"/>
      <c r="J40" s="19"/>
      <c r="K40" s="19"/>
      <c r="L40" s="19"/>
      <c r="M40" s="19"/>
      <c r="N40" s="19"/>
      <c r="O40" s="19"/>
      <c r="P40" s="23"/>
      <c r="Q40" s="23"/>
      <c r="R40" s="23"/>
      <c r="S40" s="23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6.5" thickBot="1" x14ac:dyDescent="0.3">
      <c r="A41" s="9">
        <v>36</v>
      </c>
      <c r="C41" s="11"/>
      <c r="D41" s="11"/>
      <c r="E41" s="11"/>
      <c r="F41" s="11"/>
      <c r="G41" s="11"/>
      <c r="H41" s="11"/>
      <c r="I41" s="19"/>
      <c r="J41" s="19"/>
      <c r="K41" s="19"/>
      <c r="L41" s="19"/>
      <c r="M41" s="19"/>
      <c r="N41" s="19"/>
      <c r="O41" s="19"/>
      <c r="P41" s="23"/>
      <c r="Q41" s="23"/>
      <c r="R41" s="23"/>
      <c r="S41" s="23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6.5" thickBot="1" x14ac:dyDescent="0.3">
      <c r="A42" s="9">
        <v>37</v>
      </c>
      <c r="C42" s="11"/>
      <c r="D42" s="11"/>
      <c r="E42" s="11"/>
      <c r="F42" s="11"/>
      <c r="G42" s="11"/>
      <c r="H42" s="11"/>
      <c r="I42" s="19"/>
      <c r="J42" s="19"/>
      <c r="K42" s="19"/>
      <c r="L42" s="19"/>
      <c r="M42" s="19"/>
      <c r="N42" s="19"/>
      <c r="O42" s="19"/>
      <c r="P42" s="23"/>
      <c r="Q42" s="23"/>
      <c r="R42" s="23"/>
      <c r="S42" s="23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6.5" thickBot="1" x14ac:dyDescent="0.3">
      <c r="A43" s="9">
        <v>38</v>
      </c>
      <c r="C43" s="11"/>
      <c r="D43" s="11"/>
      <c r="E43" s="11"/>
      <c r="F43" s="11"/>
      <c r="G43" s="11"/>
      <c r="H43" s="11"/>
      <c r="I43" s="19"/>
      <c r="J43" s="19"/>
      <c r="K43" s="19"/>
      <c r="L43" s="19"/>
      <c r="M43" s="19"/>
      <c r="N43" s="19"/>
      <c r="O43" s="19"/>
      <c r="P43" s="23"/>
      <c r="Q43" s="23"/>
      <c r="R43" s="23"/>
      <c r="S43" s="23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6.5" thickBot="1" x14ac:dyDescent="0.3">
      <c r="A44" s="9">
        <v>39</v>
      </c>
      <c r="C44" s="11"/>
      <c r="D44" s="11"/>
      <c r="E44" s="11"/>
      <c r="F44" s="11"/>
      <c r="G44" s="11"/>
      <c r="H44" s="11"/>
      <c r="I44" s="19"/>
      <c r="J44" s="19"/>
      <c r="K44" s="19"/>
      <c r="L44" s="19"/>
      <c r="M44" s="19"/>
      <c r="N44" s="19"/>
      <c r="O44" s="19"/>
      <c r="P44" s="23"/>
      <c r="Q44" s="23"/>
      <c r="R44" s="23"/>
      <c r="S44" s="23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6.5" thickBot="1" x14ac:dyDescent="0.3">
      <c r="A45" s="9">
        <v>40</v>
      </c>
      <c r="C45" s="11"/>
      <c r="D45" s="11"/>
      <c r="E45" s="11"/>
      <c r="F45" s="11"/>
      <c r="G45" s="11"/>
      <c r="H45" s="11"/>
      <c r="I45" s="19"/>
      <c r="J45" s="19"/>
      <c r="K45" s="19"/>
      <c r="L45" s="19"/>
      <c r="M45" s="21"/>
      <c r="N45" s="21"/>
      <c r="O45" s="21"/>
      <c r="P45" s="26"/>
      <c r="Q45" s="23"/>
      <c r="R45" s="23"/>
      <c r="S45" s="23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6.5" thickBot="1" x14ac:dyDescent="0.3">
      <c r="A46" s="9">
        <v>41</v>
      </c>
      <c r="C46" s="11"/>
      <c r="D46" s="11"/>
      <c r="E46" s="11"/>
      <c r="F46" s="11"/>
      <c r="G46" s="11"/>
      <c r="H46" s="11"/>
      <c r="I46" s="19"/>
      <c r="J46" s="19"/>
      <c r="K46" s="19"/>
      <c r="L46" s="19"/>
      <c r="M46" s="19"/>
      <c r="N46" s="19"/>
      <c r="O46" s="19"/>
      <c r="P46" s="23"/>
      <c r="Q46" s="23"/>
      <c r="R46" s="23"/>
      <c r="S46" s="23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6.5" thickBot="1" x14ac:dyDescent="0.3">
      <c r="A47" s="9">
        <v>42</v>
      </c>
      <c r="C47" s="11"/>
      <c r="D47" s="11"/>
      <c r="E47" s="11"/>
      <c r="F47" s="11"/>
      <c r="G47" s="11"/>
      <c r="H47" s="11"/>
      <c r="I47" s="19"/>
      <c r="J47" s="19"/>
      <c r="K47" s="19"/>
      <c r="L47" s="19"/>
      <c r="M47" s="19"/>
      <c r="N47" s="19"/>
      <c r="O47" s="19"/>
      <c r="P47" s="23"/>
      <c r="Q47" s="23"/>
      <c r="R47" s="23"/>
      <c r="S47" s="23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6.5" thickBot="1" x14ac:dyDescent="0.3">
      <c r="A48" s="9">
        <v>43</v>
      </c>
      <c r="C48" s="11"/>
      <c r="D48" s="11"/>
      <c r="E48" s="11"/>
      <c r="F48" s="11"/>
      <c r="G48" s="11"/>
      <c r="H48" s="11"/>
      <c r="I48" s="19"/>
      <c r="J48" s="19"/>
      <c r="K48" s="19"/>
      <c r="L48" s="19"/>
      <c r="M48" s="19"/>
      <c r="N48" s="19"/>
      <c r="O48" s="19"/>
      <c r="P48" s="23"/>
      <c r="Q48" s="26"/>
      <c r="R48" s="26"/>
      <c r="S48" s="2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539E-BFDC-48AB-A132-F0BF8830C22B}">
  <dimension ref="A1:F50"/>
  <sheetViews>
    <sheetView workbookViewId="0">
      <selection activeCell="D19" sqref="D19"/>
    </sheetView>
  </sheetViews>
  <sheetFormatPr defaultRowHeight="15" x14ac:dyDescent="0.25"/>
  <cols>
    <col min="2" max="2" width="27.42578125" customWidth="1"/>
    <col min="3" max="6" width="9.85546875" customWidth="1"/>
  </cols>
  <sheetData>
    <row r="1" spans="1:6" ht="44.25" x14ac:dyDescent="0.55000000000000004">
      <c r="A1" s="2" t="s">
        <v>0</v>
      </c>
      <c r="F1" s="4" t="s">
        <v>8</v>
      </c>
    </row>
    <row r="2" spans="1:6" ht="25.5" x14ac:dyDescent="0.35">
      <c r="A2" s="3" t="s">
        <v>98</v>
      </c>
    </row>
    <row r="5" spans="1:6" x14ac:dyDescent="0.25">
      <c r="C5" t="s">
        <v>2</v>
      </c>
      <c r="D5" t="s">
        <v>5</v>
      </c>
      <c r="E5" t="s">
        <v>6</v>
      </c>
      <c r="F5" t="s">
        <v>1</v>
      </c>
    </row>
    <row r="6" spans="1:6" ht="15.75" x14ac:dyDescent="0.25">
      <c r="A6" s="10">
        <v>1</v>
      </c>
      <c r="B6" s="1" t="str">
        <f>'Periode 1'!B6</f>
        <v>Gerrit Lancee</v>
      </c>
      <c r="C6" s="12"/>
      <c r="D6" s="12">
        <v>1</v>
      </c>
      <c r="E6" s="12"/>
      <c r="F6" s="12"/>
    </row>
    <row r="7" spans="1:6" ht="15.75" x14ac:dyDescent="0.25">
      <c r="A7" s="10">
        <v>2</v>
      </c>
      <c r="B7" s="1" t="str">
        <f>'Periode 1'!B7</f>
        <v>Tim van Berkel</v>
      </c>
      <c r="C7" s="12">
        <v>1</v>
      </c>
      <c r="D7" s="12"/>
      <c r="E7" s="12"/>
      <c r="F7" s="12"/>
    </row>
    <row r="8" spans="1:6" ht="15.75" x14ac:dyDescent="0.25">
      <c r="A8" s="10">
        <v>3</v>
      </c>
      <c r="B8" s="1" t="str">
        <f>'Periode 1'!B8</f>
        <v>Florian Versteeg</v>
      </c>
      <c r="C8" s="12"/>
      <c r="D8" s="12">
        <v>1</v>
      </c>
      <c r="E8" s="12"/>
      <c r="F8" s="12"/>
    </row>
    <row r="9" spans="1:6" ht="15.75" x14ac:dyDescent="0.25">
      <c r="A9" s="10">
        <v>4</v>
      </c>
      <c r="B9" s="1" t="str">
        <f>'Periode 1'!B9</f>
        <v>Leon Koopman</v>
      </c>
      <c r="C9" s="12">
        <v>2</v>
      </c>
      <c r="D9" s="12"/>
      <c r="E9" s="12"/>
      <c r="F9" s="12"/>
    </row>
    <row r="10" spans="1:6" ht="15.75" x14ac:dyDescent="0.25">
      <c r="A10" s="10">
        <v>5</v>
      </c>
      <c r="B10" s="1" t="str">
        <f>'Periode 1'!B10</f>
        <v>Marcel Kerver</v>
      </c>
      <c r="C10" s="12">
        <v>1</v>
      </c>
      <c r="D10" s="12"/>
      <c r="E10" s="12"/>
      <c r="F10" s="12"/>
    </row>
    <row r="11" spans="1:6" ht="15.75" x14ac:dyDescent="0.25">
      <c r="A11" s="10">
        <v>6</v>
      </c>
      <c r="B11" s="1" t="str">
        <f>'Periode 1'!B11</f>
        <v>Lars Olde Olthof</v>
      </c>
      <c r="C11" s="12"/>
      <c r="D11" s="12"/>
      <c r="E11" s="12"/>
      <c r="F11" s="12"/>
    </row>
    <row r="12" spans="1:6" ht="15.75" x14ac:dyDescent="0.25">
      <c r="A12" s="10">
        <v>7</v>
      </c>
      <c r="B12" s="1" t="str">
        <f>'Periode 1'!B12</f>
        <v>Kees Pouw</v>
      </c>
      <c r="C12" s="12">
        <v>1</v>
      </c>
      <c r="D12" s="12"/>
      <c r="E12" s="12"/>
      <c r="F12" s="12"/>
    </row>
    <row r="13" spans="1:6" ht="15.75" x14ac:dyDescent="0.25">
      <c r="A13" s="10">
        <v>8</v>
      </c>
      <c r="B13" s="1" t="str">
        <f>'Periode 1'!B13</f>
        <v>Jesper Damen</v>
      </c>
      <c r="C13" s="12">
        <v>1</v>
      </c>
      <c r="D13" s="12">
        <v>1</v>
      </c>
      <c r="E13" s="12"/>
      <c r="F13" s="12"/>
    </row>
    <row r="14" spans="1:6" ht="15.75" x14ac:dyDescent="0.25">
      <c r="A14" s="10">
        <v>9</v>
      </c>
      <c r="B14" s="1" t="str">
        <f>'Periode 1'!B14</f>
        <v>Wessel Wiegers</v>
      </c>
      <c r="C14" s="12"/>
      <c r="D14" s="12"/>
      <c r="E14" s="12"/>
      <c r="F14" s="12"/>
    </row>
    <row r="15" spans="1:6" ht="15.75" x14ac:dyDescent="0.25">
      <c r="A15" s="10">
        <v>10</v>
      </c>
      <c r="B15" s="1" t="str">
        <f>'Periode 1'!B15</f>
        <v>Henk Neijmeijer</v>
      </c>
      <c r="C15" s="12"/>
      <c r="D15" s="12"/>
      <c r="E15" s="12"/>
      <c r="F15" s="12"/>
    </row>
    <row r="16" spans="1:6" ht="15.75" x14ac:dyDescent="0.25">
      <c r="A16" s="10">
        <v>11</v>
      </c>
      <c r="B16" s="1" t="str">
        <f>'Periode 1'!B16</f>
        <v>Max van der Vliet</v>
      </c>
      <c r="C16" s="12"/>
      <c r="D16" s="12">
        <v>1</v>
      </c>
      <c r="E16" s="12"/>
      <c r="F16" s="12"/>
    </row>
    <row r="17" spans="1:6" ht="15.75" x14ac:dyDescent="0.25">
      <c r="A17" s="10">
        <v>12</v>
      </c>
      <c r="B17" s="1" t="str">
        <f>'Periode 1'!B17</f>
        <v>Gert Dirksen</v>
      </c>
      <c r="C17" s="12">
        <v>3</v>
      </c>
      <c r="D17" s="12"/>
      <c r="E17" s="12"/>
      <c r="F17" s="12"/>
    </row>
    <row r="18" spans="1:6" ht="15.75" x14ac:dyDescent="0.25">
      <c r="A18" s="10">
        <v>13</v>
      </c>
      <c r="B18" s="1" t="str">
        <f>'Periode 1'!B18</f>
        <v>Jac Allers</v>
      </c>
      <c r="C18" s="12">
        <v>1</v>
      </c>
      <c r="D18" s="12">
        <v>2</v>
      </c>
      <c r="E18" s="12"/>
      <c r="F18" s="12"/>
    </row>
    <row r="19" spans="1:6" ht="15.75" x14ac:dyDescent="0.25">
      <c r="A19" s="10">
        <v>14</v>
      </c>
      <c r="B19" s="1" t="str">
        <f>'Periode 1'!B19</f>
        <v>Rick Schrijvers</v>
      </c>
      <c r="C19" s="12"/>
      <c r="D19" s="12">
        <v>1</v>
      </c>
      <c r="E19" s="12"/>
      <c r="F19" s="12"/>
    </row>
    <row r="20" spans="1:6" ht="15.75" x14ac:dyDescent="0.25">
      <c r="A20" s="10">
        <v>15</v>
      </c>
      <c r="B20" s="1" t="str">
        <f>'Periode 1'!B20</f>
        <v>Sven de Klein</v>
      </c>
      <c r="C20" s="12">
        <v>1</v>
      </c>
      <c r="D20" s="12">
        <v>1</v>
      </c>
      <c r="E20" s="12"/>
      <c r="F20" s="12"/>
    </row>
    <row r="21" spans="1:6" ht="15.75" x14ac:dyDescent="0.25">
      <c r="A21" s="10">
        <v>16</v>
      </c>
      <c r="B21" s="1" t="str">
        <f>'Periode 1'!B21</f>
        <v>Betty van Harmelen</v>
      </c>
      <c r="C21" s="12"/>
      <c r="D21" s="12"/>
      <c r="E21" s="12"/>
      <c r="F21" s="12"/>
    </row>
    <row r="22" spans="1:6" ht="15.75" x14ac:dyDescent="0.25">
      <c r="A22" s="10">
        <v>17</v>
      </c>
      <c r="B22" s="1" t="str">
        <f>'Periode 1'!B22</f>
        <v>Julian Kosterman</v>
      </c>
      <c r="C22" s="12"/>
      <c r="D22" s="12"/>
      <c r="E22" s="12"/>
      <c r="F22" s="12"/>
    </row>
    <row r="23" spans="1:6" ht="15.75" x14ac:dyDescent="0.25">
      <c r="A23" s="10">
        <v>18</v>
      </c>
      <c r="B23" s="1" t="str">
        <f>'Periode 1'!B23</f>
        <v>Michelle Pouw</v>
      </c>
      <c r="C23" s="12"/>
      <c r="D23" s="12"/>
      <c r="E23" s="12"/>
      <c r="F23" s="12"/>
    </row>
    <row r="24" spans="1:6" ht="15.75" x14ac:dyDescent="0.25">
      <c r="A24" s="10">
        <v>19</v>
      </c>
      <c r="B24" s="1" t="str">
        <f>'Periode 1'!B24</f>
        <v>Menno de Kruijf</v>
      </c>
      <c r="C24" s="12"/>
      <c r="D24" s="12"/>
      <c r="E24" s="12"/>
      <c r="F24" s="12"/>
    </row>
    <row r="25" spans="1:6" ht="15.75" x14ac:dyDescent="0.25">
      <c r="A25" s="10">
        <v>20</v>
      </c>
      <c r="B25" s="1" t="str">
        <f>'Periode 1'!B25</f>
        <v>Rik van Berkel</v>
      </c>
      <c r="C25" s="12"/>
      <c r="D25" s="12"/>
      <c r="E25" s="12"/>
      <c r="F25" s="12"/>
    </row>
    <row r="26" spans="1:6" ht="15.75" x14ac:dyDescent="0.25">
      <c r="A26" s="10">
        <v>21</v>
      </c>
      <c r="B26" s="1" t="str">
        <f>'Periode 1'!B26</f>
        <v>Jan Willem</v>
      </c>
      <c r="C26" s="12"/>
      <c r="D26" s="12"/>
      <c r="E26" s="12"/>
      <c r="F26" s="12"/>
    </row>
    <row r="27" spans="1:6" ht="15.75" x14ac:dyDescent="0.25">
      <c r="A27" s="10">
        <v>22</v>
      </c>
      <c r="B27" s="1" t="str">
        <f>'Periode 1'!B27</f>
        <v>Nidjat Agajev</v>
      </c>
      <c r="C27" s="12"/>
      <c r="D27" s="12"/>
      <c r="E27" s="12"/>
      <c r="F27" s="12"/>
    </row>
    <row r="28" spans="1:6" ht="15.75" x14ac:dyDescent="0.25">
      <c r="A28" s="10">
        <v>23</v>
      </c>
      <c r="B28" s="1" t="str">
        <f>'Periode 1'!B28</f>
        <v>Damion</v>
      </c>
      <c r="C28" s="12"/>
      <c r="D28" s="12"/>
      <c r="E28" s="12"/>
      <c r="F28" s="12"/>
    </row>
    <row r="29" spans="1:6" ht="15.75" x14ac:dyDescent="0.25">
      <c r="A29" s="10">
        <v>24</v>
      </c>
      <c r="B29" s="1" t="str">
        <f>'Periode 1'!B29</f>
        <v>Rinno dollerweerd</v>
      </c>
      <c r="C29" s="12"/>
      <c r="D29" s="12"/>
      <c r="E29" s="12"/>
      <c r="F29" s="12"/>
    </row>
    <row r="30" spans="1:6" ht="15.75" x14ac:dyDescent="0.25">
      <c r="A30" s="10">
        <v>25</v>
      </c>
      <c r="B30" s="1" t="str">
        <f>'Periode 1'!B30</f>
        <v>Mike de Klaver</v>
      </c>
      <c r="C30" s="12"/>
      <c r="D30" s="12"/>
      <c r="E30" s="12"/>
      <c r="F30" s="12"/>
    </row>
    <row r="31" spans="1:6" ht="15.75" x14ac:dyDescent="0.25">
      <c r="A31" s="10">
        <v>26</v>
      </c>
      <c r="B31" s="1" t="str">
        <f>'Periode 1'!B31</f>
        <v>Thom Wouters</v>
      </c>
      <c r="C31" s="12"/>
      <c r="D31" s="12"/>
      <c r="E31" s="12"/>
      <c r="F31" s="12"/>
    </row>
    <row r="32" spans="1:6" ht="15.75" x14ac:dyDescent="0.25">
      <c r="A32" s="10">
        <v>27</v>
      </c>
      <c r="B32" s="1" t="str">
        <f>'Periode 1'!B32</f>
        <v>Kaj van Hofwegen</v>
      </c>
      <c r="C32" s="12"/>
      <c r="D32" s="12"/>
      <c r="E32" s="12"/>
      <c r="F32" s="12"/>
    </row>
    <row r="33" spans="1:6" ht="15.75" x14ac:dyDescent="0.25">
      <c r="A33" s="10">
        <v>28</v>
      </c>
      <c r="B33" s="1" t="str">
        <f>'Periode 1'!B33</f>
        <v>Jim van der Veen</v>
      </c>
      <c r="C33" s="12"/>
      <c r="D33" s="12"/>
      <c r="E33" s="12"/>
      <c r="F33" s="12"/>
    </row>
    <row r="34" spans="1:6" ht="15.75" x14ac:dyDescent="0.25">
      <c r="A34" s="10">
        <v>29</v>
      </c>
      <c r="B34" s="1" t="str">
        <f>'Periode 1'!B34</f>
        <v>Thom Jager</v>
      </c>
      <c r="C34" s="12"/>
      <c r="D34" s="12"/>
      <c r="E34" s="12"/>
      <c r="F34" s="12"/>
    </row>
    <row r="35" spans="1:6" ht="15.75" x14ac:dyDescent="0.25">
      <c r="A35" s="10">
        <v>30</v>
      </c>
      <c r="B35" s="1" t="str">
        <f>'Periode 1'!B35</f>
        <v>Stijn</v>
      </c>
      <c r="C35" s="12"/>
      <c r="D35" s="12"/>
      <c r="E35" s="12"/>
      <c r="F35" s="12"/>
    </row>
    <row r="36" spans="1:6" ht="15.75" x14ac:dyDescent="0.25">
      <c r="A36" s="10">
        <v>31</v>
      </c>
      <c r="B36" s="1" t="str">
        <f>'Periode 1'!B36</f>
        <v>Remco</v>
      </c>
      <c r="C36" s="12"/>
      <c r="D36" s="12"/>
      <c r="E36" s="12"/>
      <c r="F36" s="12"/>
    </row>
    <row r="37" spans="1:6" ht="15.75" x14ac:dyDescent="0.25">
      <c r="A37" s="10">
        <v>32</v>
      </c>
      <c r="B37" s="1" t="str">
        <f>'Periode 1'!B37</f>
        <v>René</v>
      </c>
      <c r="C37" s="12"/>
      <c r="D37" s="12"/>
      <c r="E37" s="12"/>
      <c r="F37" s="12"/>
    </row>
    <row r="38" spans="1:6" ht="15.75" x14ac:dyDescent="0.25">
      <c r="A38" s="10">
        <v>33</v>
      </c>
      <c r="B38" s="1" t="str">
        <f>'Periode 1'!B38</f>
        <v>Leon Van Gelderen</v>
      </c>
      <c r="C38" s="12"/>
      <c r="D38" s="12"/>
      <c r="E38" s="12"/>
      <c r="F38" s="12"/>
    </row>
    <row r="39" spans="1:6" ht="15.75" x14ac:dyDescent="0.25">
      <c r="A39" s="10">
        <v>34</v>
      </c>
      <c r="B39" s="1" t="str">
        <f>'Periode 1'!B39</f>
        <v>Tim de Leeuw</v>
      </c>
      <c r="C39" s="12"/>
      <c r="D39" s="12"/>
      <c r="E39" s="12"/>
      <c r="F39" s="12"/>
    </row>
    <row r="40" spans="1:6" ht="15.75" x14ac:dyDescent="0.25">
      <c r="A40" s="10">
        <v>35</v>
      </c>
      <c r="B40" s="1" t="str">
        <f>'Periode 1'!B40</f>
        <v>Krieno</v>
      </c>
      <c r="C40" s="12"/>
      <c r="D40" s="12"/>
      <c r="E40" s="12"/>
      <c r="F40" s="12"/>
    </row>
    <row r="41" spans="1:6" ht="15.75" x14ac:dyDescent="0.25">
      <c r="A41" s="10">
        <v>36</v>
      </c>
      <c r="B41" s="1" t="str">
        <f>'Periode 1'!B41</f>
        <v>Kathe</v>
      </c>
      <c r="C41" s="12"/>
      <c r="D41" s="12"/>
      <c r="E41" s="12"/>
      <c r="F41" s="12"/>
    </row>
    <row r="42" spans="1:6" ht="15.75" x14ac:dyDescent="0.25">
      <c r="A42" s="10">
        <v>37</v>
      </c>
      <c r="B42" s="1" t="str">
        <f>'Periode 1'!B42</f>
        <v>chris</v>
      </c>
      <c r="C42" s="12"/>
      <c r="D42" s="12">
        <v>1</v>
      </c>
      <c r="E42" s="12"/>
      <c r="F42" s="12"/>
    </row>
    <row r="43" spans="1:6" ht="15.75" x14ac:dyDescent="0.25">
      <c r="A43" s="10">
        <v>38</v>
      </c>
      <c r="B43" s="1" t="str">
        <f>'Periode 1'!B43</f>
        <v>Charie van der kuilen</v>
      </c>
      <c r="C43" s="12"/>
      <c r="D43" s="12"/>
      <c r="E43" s="12"/>
      <c r="F43" s="12"/>
    </row>
    <row r="44" spans="1:6" ht="15.75" x14ac:dyDescent="0.25">
      <c r="A44" s="10">
        <v>39</v>
      </c>
      <c r="B44" s="1" t="str">
        <f>'Periode 1'!B44</f>
        <v>Wesley</v>
      </c>
      <c r="C44" s="12"/>
      <c r="D44" s="12"/>
      <c r="E44" s="12"/>
      <c r="F44" s="12"/>
    </row>
    <row r="45" spans="1:6" ht="15.75" x14ac:dyDescent="0.25">
      <c r="A45" s="10">
        <v>40</v>
      </c>
      <c r="B45" s="1" t="str">
        <f>'Periode 1'!B45</f>
        <v>Ernando</v>
      </c>
      <c r="C45" s="12"/>
      <c r="D45" s="12"/>
      <c r="E45" s="12"/>
      <c r="F45" s="12"/>
    </row>
    <row r="46" spans="1:6" ht="15.75" x14ac:dyDescent="0.25">
      <c r="A46" s="10">
        <v>41</v>
      </c>
      <c r="B46" t="str">
        <f>'Periode 1'!B46</f>
        <v>Bart</v>
      </c>
      <c r="C46" s="12"/>
      <c r="D46" s="12"/>
      <c r="E46" s="12"/>
      <c r="F46" s="12"/>
    </row>
    <row r="47" spans="1:6" ht="15.75" x14ac:dyDescent="0.25">
      <c r="A47" s="10">
        <v>42</v>
      </c>
      <c r="B47" t="str">
        <f>'Periode 1'!B47</f>
        <v>Levi</v>
      </c>
      <c r="C47" s="12"/>
      <c r="D47" s="12"/>
      <c r="E47" s="12"/>
      <c r="F47" s="12"/>
    </row>
    <row r="48" spans="1:6" ht="15.75" x14ac:dyDescent="0.25">
      <c r="A48" s="10">
        <v>43</v>
      </c>
      <c r="C48" s="12"/>
      <c r="D48" s="12"/>
      <c r="E48" s="12"/>
      <c r="F48" s="12"/>
    </row>
    <row r="49" spans="1:6" ht="15.75" x14ac:dyDescent="0.25">
      <c r="A49" s="10">
        <v>44</v>
      </c>
      <c r="C49" s="12"/>
      <c r="D49" s="12"/>
      <c r="E49" s="12"/>
      <c r="F49" s="12"/>
    </row>
    <row r="50" spans="1:6" ht="15.75" x14ac:dyDescent="0.25">
      <c r="A50" s="10">
        <v>45</v>
      </c>
      <c r="C50" s="12"/>
      <c r="D50" s="12"/>
      <c r="E50" s="12"/>
      <c r="F50" s="1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5C0E-E7D6-4F24-B77B-0866F4D1FD8E}">
  <dimension ref="A1:H50"/>
  <sheetViews>
    <sheetView workbookViewId="0">
      <selection activeCell="A3" sqref="A3"/>
    </sheetView>
  </sheetViews>
  <sheetFormatPr defaultRowHeight="15" x14ac:dyDescent="0.25"/>
  <cols>
    <col min="2" max="2" width="27.42578125" customWidth="1"/>
    <col min="3" max="8" width="9.85546875" customWidth="1"/>
  </cols>
  <sheetData>
    <row r="1" spans="1:8" ht="44.25" x14ac:dyDescent="0.55000000000000004">
      <c r="A1" s="2" t="s">
        <v>0</v>
      </c>
      <c r="F1" s="4" t="s">
        <v>9</v>
      </c>
    </row>
    <row r="2" spans="1:8" ht="25.5" x14ac:dyDescent="0.35">
      <c r="A2" s="3" t="s">
        <v>98</v>
      </c>
    </row>
    <row r="5" spans="1:8" x14ac:dyDescent="0.25">
      <c r="C5" t="s">
        <v>2</v>
      </c>
      <c r="D5" t="s">
        <v>5</v>
      </c>
      <c r="E5" t="s">
        <v>6</v>
      </c>
      <c r="F5" t="s">
        <v>1</v>
      </c>
      <c r="G5" t="s">
        <v>3</v>
      </c>
      <c r="H5" t="s">
        <v>4</v>
      </c>
    </row>
    <row r="6" spans="1:8" ht="15.75" x14ac:dyDescent="0.25">
      <c r="A6" s="10">
        <v>1</v>
      </c>
      <c r="B6" s="1" t="str">
        <f>'Periode 1'!B6</f>
        <v>Gerrit Lancee</v>
      </c>
      <c r="C6" s="12">
        <f>Tabel10[[#This Row],[Totaal]]</f>
        <v>62</v>
      </c>
      <c r="D6" s="12">
        <f>Tabel35[[#This Row],[Totaal]]</f>
        <v>31</v>
      </c>
      <c r="E6" s="12">
        <f>Tabel356[[#This Row],[Totaal]]</f>
        <v>0</v>
      </c>
      <c r="F6" s="12">
        <f>Tabel3567[[#This Row],[Totaal]]</f>
        <v>0</v>
      </c>
      <c r="G6" s="12"/>
      <c r="H6" s="12">
        <f>SUM(Tabel9[[#This Row],[Periode 1]:[Periode 4]])</f>
        <v>93</v>
      </c>
    </row>
    <row r="7" spans="1:8" ht="15.75" x14ac:dyDescent="0.25">
      <c r="A7" s="10">
        <v>2</v>
      </c>
      <c r="B7" s="1" t="str">
        <f>'Periode 1'!B7</f>
        <v>Tim van Berkel</v>
      </c>
      <c r="C7" s="12">
        <f>Tabel10[[#This Row],[Totaal]]</f>
        <v>32</v>
      </c>
      <c r="D7" s="12">
        <f>Tabel35[[#This Row],[Totaal]]</f>
        <v>27</v>
      </c>
      <c r="E7" s="12">
        <f>Tabel356[[#This Row],[Totaal]]</f>
        <v>0</v>
      </c>
      <c r="F7" s="12">
        <f>Tabel3567[[#This Row],[Totaal]]</f>
        <v>0</v>
      </c>
      <c r="G7" s="12"/>
      <c r="H7" s="12">
        <f>SUM(Tabel9[[#This Row],[Periode 1]:[Periode 4]])</f>
        <v>59</v>
      </c>
    </row>
    <row r="8" spans="1:8" ht="15.75" x14ac:dyDescent="0.25">
      <c r="A8" s="10">
        <v>3</v>
      </c>
      <c r="B8" s="1" t="str">
        <f>'Periode 1'!B8</f>
        <v>Florian Versteeg</v>
      </c>
      <c r="C8" s="12">
        <f>Tabel10[[#This Row],[Totaal]]</f>
        <v>81</v>
      </c>
      <c r="D8" s="12">
        <f>Tabel35[[#This Row],[Totaal]]</f>
        <v>37</v>
      </c>
      <c r="E8" s="12">
        <f>Tabel356[[#This Row],[Totaal]]</f>
        <v>0</v>
      </c>
      <c r="F8" s="12">
        <f>Tabel3567[[#This Row],[Totaal]]</f>
        <v>0</v>
      </c>
      <c r="G8" s="12"/>
      <c r="H8" s="12">
        <f>SUM(Tabel9[[#This Row],[Periode 1]:[Periode 4]])</f>
        <v>118</v>
      </c>
    </row>
    <row r="9" spans="1:8" ht="15.75" x14ac:dyDescent="0.25">
      <c r="A9" s="10">
        <v>4</v>
      </c>
      <c r="B9" s="1" t="str">
        <f>'Periode 1'!B9</f>
        <v>Leon Koopman</v>
      </c>
      <c r="C9" s="12">
        <f>Tabel10[[#This Row],[Totaal]]</f>
        <v>54</v>
      </c>
      <c r="D9" s="12">
        <f>Tabel35[[#This Row],[Totaal]]</f>
        <v>34</v>
      </c>
      <c r="E9" s="12">
        <f>Tabel356[[#This Row],[Totaal]]</f>
        <v>0</v>
      </c>
      <c r="F9" s="12">
        <f>Tabel3567[[#This Row],[Totaal]]</f>
        <v>0</v>
      </c>
      <c r="G9" s="12"/>
      <c r="H9" s="12">
        <f>SUM(Tabel9[[#This Row],[Periode 1]:[Periode 4]])</f>
        <v>88</v>
      </c>
    </row>
    <row r="10" spans="1:8" ht="15.75" x14ac:dyDescent="0.25">
      <c r="A10" s="10">
        <v>5</v>
      </c>
      <c r="B10" s="1" t="str">
        <f>'Periode 1'!B10</f>
        <v>Marcel Kerver</v>
      </c>
      <c r="C10" s="12">
        <f>Tabel10[[#This Row],[Totaal]]</f>
        <v>49</v>
      </c>
      <c r="D10" s="12">
        <f>Tabel35[[#This Row],[Totaal]]</f>
        <v>30</v>
      </c>
      <c r="E10" s="12">
        <f>Tabel356[[#This Row],[Totaal]]</f>
        <v>0</v>
      </c>
      <c r="F10" s="12">
        <f>Tabel3567[[#This Row],[Totaal]]</f>
        <v>0</v>
      </c>
      <c r="G10" s="12"/>
      <c r="H10" s="12">
        <f>SUM(Tabel9[[#This Row],[Periode 1]:[Periode 4]])</f>
        <v>79</v>
      </c>
    </row>
    <row r="11" spans="1:8" ht="15.75" x14ac:dyDescent="0.25">
      <c r="A11" s="10">
        <v>6</v>
      </c>
      <c r="B11" s="1" t="str">
        <f>'Periode 1'!B11</f>
        <v>Lars Olde Olthof</v>
      </c>
      <c r="C11" s="12">
        <f>Tabel10[[#This Row],[Totaal]]</f>
        <v>0</v>
      </c>
      <c r="D11" s="12">
        <f>Tabel35[[#This Row],[Totaal]]</f>
        <v>9</v>
      </c>
      <c r="E11" s="12">
        <f>Tabel356[[#This Row],[Totaal]]</f>
        <v>0</v>
      </c>
      <c r="F11" s="12">
        <f>Tabel3567[[#This Row],[Totaal]]</f>
        <v>0</v>
      </c>
      <c r="G11" s="12"/>
      <c r="H11" s="12">
        <f>SUM(Tabel9[[#This Row],[Periode 1]:[Periode 4]])</f>
        <v>9</v>
      </c>
    </row>
    <row r="12" spans="1:8" ht="15.75" x14ac:dyDescent="0.25">
      <c r="A12" s="10">
        <v>7</v>
      </c>
      <c r="B12" s="1" t="str">
        <f>'Periode 1'!B12</f>
        <v>Kees Pouw</v>
      </c>
      <c r="C12" s="12">
        <f>Tabel10[[#This Row],[Totaal]]</f>
        <v>104</v>
      </c>
      <c r="D12" s="12">
        <f>Tabel35[[#This Row],[Totaal]]</f>
        <v>45</v>
      </c>
      <c r="E12" s="12">
        <f>Tabel356[[#This Row],[Totaal]]</f>
        <v>0</v>
      </c>
      <c r="F12" s="12">
        <f>Tabel3567[[#This Row],[Totaal]]</f>
        <v>0</v>
      </c>
      <c r="G12" s="12"/>
      <c r="H12" s="12">
        <f>SUM(Tabel9[[#This Row],[Periode 1]:[Periode 4]])</f>
        <v>149</v>
      </c>
    </row>
    <row r="13" spans="1:8" ht="15.75" x14ac:dyDescent="0.25">
      <c r="A13" s="10">
        <v>8</v>
      </c>
      <c r="B13" s="1" t="str">
        <f>'Periode 1'!B13</f>
        <v>Jesper Damen</v>
      </c>
      <c r="C13" s="12">
        <f>Tabel10[[#This Row],[Totaal]]</f>
        <v>32</v>
      </c>
      <c r="D13" s="12">
        <f>Tabel35[[#This Row],[Totaal]]</f>
        <v>29</v>
      </c>
      <c r="E13" s="12">
        <f>Tabel356[[#This Row],[Totaal]]</f>
        <v>0</v>
      </c>
      <c r="F13" s="12">
        <f>Tabel3567[[#This Row],[Totaal]]</f>
        <v>0</v>
      </c>
      <c r="G13" s="12"/>
      <c r="H13" s="12">
        <f>SUM(Tabel9[[#This Row],[Periode 1]:[Periode 4]])</f>
        <v>61</v>
      </c>
    </row>
    <row r="14" spans="1:8" ht="15.75" x14ac:dyDescent="0.25">
      <c r="A14" s="10">
        <v>9</v>
      </c>
      <c r="B14" s="1" t="str">
        <f>'Periode 1'!B14</f>
        <v>Wessel Wiegers</v>
      </c>
      <c r="C14" s="12">
        <f>Tabel10[[#This Row],[Totaal]]</f>
        <v>0</v>
      </c>
      <c r="D14" s="12">
        <f>Tabel35[[#This Row],[Totaal]]</f>
        <v>0</v>
      </c>
      <c r="E14" s="12">
        <f>Tabel356[[#This Row],[Totaal]]</f>
        <v>0</v>
      </c>
      <c r="F14" s="12">
        <f>Tabel3567[[#This Row],[Totaal]]</f>
        <v>0</v>
      </c>
      <c r="G14" s="12"/>
      <c r="H14" s="12">
        <f>SUM(Tabel9[[#This Row],[Periode 1]:[Periode 4]])</f>
        <v>0</v>
      </c>
    </row>
    <row r="15" spans="1:8" ht="15.75" x14ac:dyDescent="0.25">
      <c r="A15" s="10">
        <v>10</v>
      </c>
      <c r="B15" s="1" t="str">
        <f>'Periode 1'!B15</f>
        <v>Henk Neijmeijer</v>
      </c>
      <c r="C15" s="12">
        <f>Tabel10[[#This Row],[Totaal]]</f>
        <v>48</v>
      </c>
      <c r="D15" s="12">
        <f>Tabel35[[#This Row],[Totaal]]</f>
        <v>41</v>
      </c>
      <c r="E15" s="12">
        <f>Tabel356[[#This Row],[Totaal]]</f>
        <v>0</v>
      </c>
      <c r="F15" s="12">
        <f>Tabel3567[[#This Row],[Totaal]]</f>
        <v>0</v>
      </c>
      <c r="G15" s="12"/>
      <c r="H15" s="12">
        <f>SUM(Tabel9[[#This Row],[Periode 1]:[Periode 4]])</f>
        <v>89</v>
      </c>
    </row>
    <row r="16" spans="1:8" ht="15.75" x14ac:dyDescent="0.25">
      <c r="A16" s="10">
        <v>11</v>
      </c>
      <c r="B16" s="1" t="str">
        <f>'Periode 1'!B16</f>
        <v>Max van der Vliet</v>
      </c>
      <c r="C16" s="12">
        <f>Tabel10[[#This Row],[Totaal]]</f>
        <v>0</v>
      </c>
      <c r="D16" s="12">
        <f>Tabel35[[#This Row],[Totaal]]</f>
        <v>12</v>
      </c>
      <c r="E16" s="12">
        <f>Tabel356[[#This Row],[Totaal]]</f>
        <v>0</v>
      </c>
      <c r="F16" s="12">
        <f>Tabel3567[[#This Row],[Totaal]]</f>
        <v>0</v>
      </c>
      <c r="G16" s="12"/>
      <c r="H16" s="12">
        <f>SUM(Tabel9[[#This Row],[Periode 1]:[Periode 4]])</f>
        <v>12</v>
      </c>
    </row>
    <row r="17" spans="1:8" ht="15.75" x14ac:dyDescent="0.25">
      <c r="A17" s="10">
        <v>12</v>
      </c>
      <c r="B17" s="1" t="str">
        <f>'Periode 1'!B17</f>
        <v>Gert Dirksen</v>
      </c>
      <c r="C17" s="12">
        <f>Tabel10[[#This Row],[Totaal]]</f>
        <v>57</v>
      </c>
      <c r="D17" s="12">
        <f>Tabel35[[#This Row],[Totaal]]</f>
        <v>10</v>
      </c>
      <c r="E17" s="12">
        <f>Tabel356[[#This Row],[Totaal]]</f>
        <v>0</v>
      </c>
      <c r="F17" s="12">
        <f>Tabel3567[[#This Row],[Totaal]]</f>
        <v>0</v>
      </c>
      <c r="G17" s="12"/>
      <c r="H17" s="12">
        <f>SUM(Tabel9[[#This Row],[Periode 1]:[Periode 4]])</f>
        <v>67</v>
      </c>
    </row>
    <row r="18" spans="1:8" ht="15.75" x14ac:dyDescent="0.25">
      <c r="A18" s="10">
        <v>13</v>
      </c>
      <c r="B18" s="1" t="str">
        <f>'Periode 1'!B18</f>
        <v>Jac Allers</v>
      </c>
      <c r="C18" s="12">
        <f>Tabel10[[#This Row],[Totaal]]</f>
        <v>49</v>
      </c>
      <c r="D18" s="12">
        <f>Tabel35[[#This Row],[Totaal]]</f>
        <v>47</v>
      </c>
      <c r="E18" s="12">
        <f>Tabel356[[#This Row],[Totaal]]</f>
        <v>0</v>
      </c>
      <c r="F18" s="12">
        <f>Tabel3567[[#This Row],[Totaal]]</f>
        <v>0</v>
      </c>
      <c r="G18" s="12"/>
      <c r="H18" s="12">
        <f>SUM(Tabel9[[#This Row],[Periode 1]:[Periode 4]])</f>
        <v>96</v>
      </c>
    </row>
    <row r="19" spans="1:8" ht="15.75" x14ac:dyDescent="0.25">
      <c r="A19" s="10">
        <v>14</v>
      </c>
      <c r="B19" s="1" t="str">
        <f>'Periode 1'!B19</f>
        <v>Rick Schrijvers</v>
      </c>
      <c r="C19" s="12">
        <f>Tabel10[[#This Row],[Totaal]]</f>
        <v>16</v>
      </c>
      <c r="D19" s="12">
        <f>Tabel35[[#This Row],[Totaal]]</f>
        <v>10</v>
      </c>
      <c r="E19" s="12">
        <f>Tabel356[[#This Row],[Totaal]]</f>
        <v>0</v>
      </c>
      <c r="F19" s="12">
        <f>Tabel3567[[#This Row],[Totaal]]</f>
        <v>0</v>
      </c>
      <c r="G19" s="12"/>
      <c r="H19" s="12">
        <f>SUM(Tabel9[[#This Row],[Periode 1]:[Periode 4]])</f>
        <v>26</v>
      </c>
    </row>
    <row r="20" spans="1:8" ht="15.75" x14ac:dyDescent="0.25">
      <c r="A20" s="10">
        <v>15</v>
      </c>
      <c r="B20" s="1" t="str">
        <f>'Periode 1'!B20</f>
        <v>Sven de Klein</v>
      </c>
      <c r="C20" s="12">
        <f>Tabel10[[#This Row],[Totaal]]</f>
        <v>59</v>
      </c>
      <c r="D20" s="12">
        <f>Tabel35[[#This Row],[Totaal]]</f>
        <v>32</v>
      </c>
      <c r="E20" s="12">
        <f>Tabel356[[#This Row],[Totaal]]</f>
        <v>0</v>
      </c>
      <c r="F20" s="12">
        <f>Tabel3567[[#This Row],[Totaal]]</f>
        <v>0</v>
      </c>
      <c r="G20" s="12"/>
      <c r="H20" s="12">
        <f>SUM(Tabel9[[#This Row],[Periode 1]:[Periode 4]])</f>
        <v>91</v>
      </c>
    </row>
    <row r="21" spans="1:8" ht="15.75" x14ac:dyDescent="0.25">
      <c r="A21" s="10">
        <v>16</v>
      </c>
      <c r="B21" s="1" t="str">
        <f>'Periode 1'!B21</f>
        <v>Betty van Harmelen</v>
      </c>
      <c r="C21" s="12">
        <f>Tabel10[[#This Row],[Totaal]]</f>
        <v>2</v>
      </c>
      <c r="D21" s="12">
        <f>Tabel35[[#This Row],[Totaal]]</f>
        <v>2</v>
      </c>
      <c r="E21" s="12">
        <f>Tabel356[[#This Row],[Totaal]]</f>
        <v>0</v>
      </c>
      <c r="F21" s="12">
        <f>Tabel3567[[#This Row],[Totaal]]</f>
        <v>0</v>
      </c>
      <c r="G21" s="12"/>
      <c r="H21" s="12">
        <f>SUM(Tabel9[[#This Row],[Periode 1]:[Periode 4]])</f>
        <v>4</v>
      </c>
    </row>
    <row r="22" spans="1:8" ht="15.75" x14ac:dyDescent="0.25">
      <c r="A22" s="10">
        <v>17</v>
      </c>
      <c r="B22" s="1" t="str">
        <f>'Periode 1'!B22</f>
        <v>Julian Kosterman</v>
      </c>
      <c r="C22" s="12">
        <f>Tabel10[[#This Row],[Totaal]]</f>
        <v>0</v>
      </c>
      <c r="D22" s="12">
        <f>Tabel35[[#This Row],[Totaal]]</f>
        <v>6</v>
      </c>
      <c r="E22" s="12">
        <f>Tabel356[[#This Row],[Totaal]]</f>
        <v>0</v>
      </c>
      <c r="F22" s="12">
        <f>Tabel3567[[#This Row],[Totaal]]</f>
        <v>0</v>
      </c>
      <c r="G22" s="12"/>
      <c r="H22" s="12">
        <f>SUM(Tabel9[[#This Row],[Periode 1]:[Periode 4]])</f>
        <v>6</v>
      </c>
    </row>
    <row r="23" spans="1:8" ht="15.75" x14ac:dyDescent="0.25">
      <c r="A23" s="10">
        <v>18</v>
      </c>
      <c r="B23" s="1" t="str">
        <f>'Periode 1'!B23</f>
        <v>Michelle Pouw</v>
      </c>
      <c r="C23" s="12">
        <f>Tabel10[[#This Row],[Totaal]]</f>
        <v>20</v>
      </c>
      <c r="D23" s="12">
        <f>Tabel35[[#This Row],[Totaal]]</f>
        <v>13</v>
      </c>
      <c r="E23" s="12">
        <f>Tabel356[[#This Row],[Totaal]]</f>
        <v>0</v>
      </c>
      <c r="F23" s="12">
        <f>Tabel3567[[#This Row],[Totaal]]</f>
        <v>0</v>
      </c>
      <c r="G23" s="12"/>
      <c r="H23" s="12">
        <f>SUM(Tabel9[[#This Row],[Periode 1]:[Periode 4]])</f>
        <v>33</v>
      </c>
    </row>
    <row r="24" spans="1:8" ht="15.75" x14ac:dyDescent="0.25">
      <c r="A24" s="10">
        <v>19</v>
      </c>
      <c r="B24" s="1" t="str">
        <f>'Periode 1'!B24</f>
        <v>Menno de Kruijf</v>
      </c>
      <c r="C24" s="12">
        <f>Tabel10[[#This Row],[Totaal]]</f>
        <v>11</v>
      </c>
      <c r="D24" s="12">
        <f>Tabel35[[#This Row],[Totaal]]</f>
        <v>6</v>
      </c>
      <c r="E24" s="12">
        <f>Tabel356[[#This Row],[Totaal]]</f>
        <v>0</v>
      </c>
      <c r="F24" s="12">
        <f>Tabel3567[[#This Row],[Totaal]]</f>
        <v>0</v>
      </c>
      <c r="G24" s="12"/>
      <c r="H24" s="12">
        <f>SUM(Tabel9[[#This Row],[Periode 1]:[Periode 4]])</f>
        <v>17</v>
      </c>
    </row>
    <row r="25" spans="1:8" ht="15.75" x14ac:dyDescent="0.25">
      <c r="A25" s="10">
        <v>20</v>
      </c>
      <c r="B25" s="1" t="str">
        <f>'Periode 1'!B25</f>
        <v>Rik van Berkel</v>
      </c>
      <c r="C25" s="12">
        <f>Tabel10[[#This Row],[Totaal]]</f>
        <v>0</v>
      </c>
      <c r="D25" s="12">
        <f>Tabel35[[#This Row],[Totaal]]</f>
        <v>0</v>
      </c>
      <c r="E25" s="12">
        <f>Tabel356[[#This Row],[Totaal]]</f>
        <v>0</v>
      </c>
      <c r="F25" s="12">
        <f>Tabel3567[[#This Row],[Totaal]]</f>
        <v>0</v>
      </c>
      <c r="G25" s="12"/>
      <c r="H25" s="12">
        <f>SUM(Tabel9[[#This Row],[Periode 1]:[Periode 4]])</f>
        <v>0</v>
      </c>
    </row>
    <row r="26" spans="1:8" ht="15.75" x14ac:dyDescent="0.25">
      <c r="A26" s="10">
        <v>21</v>
      </c>
      <c r="B26" s="1" t="str">
        <f>'Periode 1'!B26</f>
        <v>Jan Willem</v>
      </c>
      <c r="C26" s="12">
        <f>Tabel10[[#This Row],[Totaal]]</f>
        <v>9</v>
      </c>
      <c r="D26" s="12">
        <f>Tabel35[[#This Row],[Totaal]]</f>
        <v>14</v>
      </c>
      <c r="E26" s="12">
        <f>Tabel356[[#This Row],[Totaal]]</f>
        <v>0</v>
      </c>
      <c r="F26" s="12">
        <f>Tabel3567[[#This Row],[Totaal]]</f>
        <v>0</v>
      </c>
      <c r="G26" s="12"/>
      <c r="H26" s="12">
        <f>SUM(Tabel9[[#This Row],[Periode 1]:[Periode 4]])</f>
        <v>23</v>
      </c>
    </row>
    <row r="27" spans="1:8" ht="15.75" x14ac:dyDescent="0.25">
      <c r="A27" s="10">
        <v>22</v>
      </c>
      <c r="B27" s="1" t="str">
        <f>'Periode 1'!B27</f>
        <v>Nidjat Agajev</v>
      </c>
      <c r="C27" s="12">
        <f>Tabel10[[#This Row],[Totaal]]</f>
        <v>64</v>
      </c>
      <c r="D27" s="12">
        <f>Tabel35[[#This Row],[Totaal]]</f>
        <v>38</v>
      </c>
      <c r="E27" s="12">
        <f>Tabel356[[#This Row],[Totaal]]</f>
        <v>0</v>
      </c>
      <c r="F27" s="12">
        <f>Tabel3567[[#This Row],[Totaal]]</f>
        <v>0</v>
      </c>
      <c r="G27" s="12"/>
      <c r="H27" s="12">
        <f>SUM(Tabel9[[#This Row],[Periode 1]:[Periode 4]])</f>
        <v>102</v>
      </c>
    </row>
    <row r="28" spans="1:8" ht="15.75" x14ac:dyDescent="0.25">
      <c r="A28" s="10">
        <v>23</v>
      </c>
      <c r="B28" s="1" t="str">
        <f>'Periode 1'!B28</f>
        <v>Damion</v>
      </c>
      <c r="C28" s="12">
        <f>Tabel10[[#This Row],[Totaal]]</f>
        <v>0</v>
      </c>
      <c r="D28" s="12">
        <f>Tabel35[[#This Row],[Totaal]]</f>
        <v>0</v>
      </c>
      <c r="E28" s="12">
        <f>Tabel356[[#This Row],[Totaal]]</f>
        <v>0</v>
      </c>
      <c r="F28" s="12">
        <f>Tabel3567[[#This Row],[Totaal]]</f>
        <v>0</v>
      </c>
      <c r="G28" s="12"/>
      <c r="H28" s="12">
        <f>SUM(Tabel9[[#This Row],[Periode 1]:[Periode 4]])</f>
        <v>0</v>
      </c>
    </row>
    <row r="29" spans="1:8" ht="15.75" x14ac:dyDescent="0.25">
      <c r="A29" s="10">
        <v>24</v>
      </c>
      <c r="B29" s="1" t="str">
        <f>'Periode 1'!B29</f>
        <v>Rinno dollerweerd</v>
      </c>
      <c r="C29" s="12">
        <f>Tabel10[[#This Row],[Totaal]]</f>
        <v>0</v>
      </c>
      <c r="D29" s="12">
        <f>Tabel35[[#This Row],[Totaal]]</f>
        <v>0</v>
      </c>
      <c r="E29" s="12">
        <f>Tabel356[[#This Row],[Totaal]]</f>
        <v>0</v>
      </c>
      <c r="F29" s="12">
        <f>Tabel3567[[#This Row],[Totaal]]</f>
        <v>0</v>
      </c>
      <c r="G29" s="12"/>
      <c r="H29" s="12">
        <f>SUM(Tabel9[[#This Row],[Periode 1]:[Periode 4]])</f>
        <v>0</v>
      </c>
    </row>
    <row r="30" spans="1:8" ht="15.75" x14ac:dyDescent="0.25">
      <c r="A30" s="10">
        <v>25</v>
      </c>
      <c r="B30" s="1" t="str">
        <f>'Periode 1'!B30</f>
        <v>Mike de Klaver</v>
      </c>
      <c r="C30" s="12">
        <f>Tabel10[[#This Row],[Totaal]]</f>
        <v>53</v>
      </c>
      <c r="D30" s="12">
        <f>Tabel35[[#This Row],[Totaal]]</f>
        <v>59</v>
      </c>
      <c r="E30" s="12">
        <f>Tabel356[[#This Row],[Totaal]]</f>
        <v>0</v>
      </c>
      <c r="F30" s="12">
        <f>Tabel3567[[#This Row],[Totaal]]</f>
        <v>0</v>
      </c>
      <c r="G30" s="12"/>
      <c r="H30" s="12">
        <f>SUM(Tabel9[[#This Row],[Periode 1]:[Periode 4]])</f>
        <v>112</v>
      </c>
    </row>
    <row r="31" spans="1:8" ht="15.75" x14ac:dyDescent="0.25">
      <c r="A31" s="10">
        <v>26</v>
      </c>
      <c r="B31" s="1" t="str">
        <f>'Periode 1'!B31</f>
        <v>Thom Wouters</v>
      </c>
      <c r="C31" s="12">
        <f>Tabel10[[#This Row],[Totaal]]</f>
        <v>0</v>
      </c>
      <c r="D31" s="12">
        <f>Tabel35[[#This Row],[Totaal]]</f>
        <v>0</v>
      </c>
      <c r="E31" s="12">
        <f>Tabel356[[#This Row],[Totaal]]</f>
        <v>0</v>
      </c>
      <c r="F31" s="12">
        <f>Tabel3567[[#This Row],[Totaal]]</f>
        <v>0</v>
      </c>
      <c r="G31" s="12"/>
      <c r="H31" s="12">
        <f>SUM(Tabel9[[#This Row],[Periode 1]:[Periode 4]])</f>
        <v>0</v>
      </c>
    </row>
    <row r="32" spans="1:8" ht="15.75" x14ac:dyDescent="0.25">
      <c r="A32" s="10">
        <v>27</v>
      </c>
      <c r="B32" s="1" t="str">
        <f>'Periode 1'!B32</f>
        <v>Kaj van Hofwegen</v>
      </c>
      <c r="C32" s="12">
        <f>Tabel10[[#This Row],[Totaal]]</f>
        <v>0</v>
      </c>
      <c r="D32" s="12">
        <f>Tabel35[[#This Row],[Totaal]]</f>
        <v>0</v>
      </c>
      <c r="E32" s="12">
        <f>Tabel356[[#This Row],[Totaal]]</f>
        <v>0</v>
      </c>
      <c r="F32" s="12">
        <f>Tabel3567[[#This Row],[Totaal]]</f>
        <v>0</v>
      </c>
      <c r="G32" s="12"/>
      <c r="H32" s="12">
        <f>SUM(Tabel9[[#This Row],[Periode 1]:[Periode 4]])</f>
        <v>0</v>
      </c>
    </row>
    <row r="33" spans="1:8" ht="15.75" x14ac:dyDescent="0.25">
      <c r="A33" s="10">
        <v>28</v>
      </c>
      <c r="B33" s="1" t="str">
        <f>'Periode 1'!B33</f>
        <v>Jim van der Veen</v>
      </c>
      <c r="C33" s="12">
        <f>Tabel10[[#This Row],[Totaal]]</f>
        <v>1</v>
      </c>
      <c r="D33" s="12">
        <f>Tabel35[[#This Row],[Totaal]]</f>
        <v>6</v>
      </c>
      <c r="E33" s="12">
        <f>Tabel356[[#This Row],[Totaal]]</f>
        <v>0</v>
      </c>
      <c r="F33" s="12">
        <f>Tabel3567[[#This Row],[Totaal]]</f>
        <v>0</v>
      </c>
      <c r="G33" s="12"/>
      <c r="H33" s="12">
        <f>SUM(Tabel9[[#This Row],[Periode 1]:[Periode 4]])</f>
        <v>7</v>
      </c>
    </row>
    <row r="34" spans="1:8" ht="15.75" x14ac:dyDescent="0.25">
      <c r="A34" s="10">
        <v>29</v>
      </c>
      <c r="B34" s="1" t="str">
        <f>'Periode 1'!B34</f>
        <v>Thom Jager</v>
      </c>
      <c r="C34" s="12">
        <f>Tabel10[[#This Row],[Totaal]]</f>
        <v>0</v>
      </c>
      <c r="D34" s="12">
        <f>Tabel35[[#This Row],[Totaal]]</f>
        <v>0</v>
      </c>
      <c r="E34" s="12">
        <f>Tabel356[[#This Row],[Totaal]]</f>
        <v>0</v>
      </c>
      <c r="F34" s="12">
        <f>Tabel3567[[#This Row],[Totaal]]</f>
        <v>0</v>
      </c>
      <c r="G34" s="12"/>
      <c r="H34" s="12">
        <f>SUM(Tabel9[[#This Row],[Periode 1]:[Periode 4]])</f>
        <v>0</v>
      </c>
    </row>
    <row r="35" spans="1:8" ht="15.75" x14ac:dyDescent="0.25">
      <c r="A35" s="10">
        <v>30</v>
      </c>
      <c r="B35" s="1" t="str">
        <f>'Periode 1'!B35</f>
        <v>Stijn</v>
      </c>
      <c r="C35" s="12">
        <f>Tabel10[[#This Row],[Totaal]]</f>
        <v>0</v>
      </c>
      <c r="D35" s="12">
        <f>Tabel35[[#This Row],[Totaal]]</f>
        <v>0</v>
      </c>
      <c r="E35" s="12">
        <f>Tabel356[[#This Row],[Totaal]]</f>
        <v>0</v>
      </c>
      <c r="F35" s="12">
        <f>Tabel3567[[#This Row],[Totaal]]</f>
        <v>0</v>
      </c>
      <c r="G35" s="12"/>
      <c r="H35" s="12">
        <f>SUM(Tabel9[[#This Row],[Periode 1]:[Periode 4]])</f>
        <v>0</v>
      </c>
    </row>
    <row r="36" spans="1:8" ht="15.75" x14ac:dyDescent="0.25">
      <c r="A36" s="10">
        <v>31</v>
      </c>
      <c r="B36" s="1" t="str">
        <f>'Periode 1'!B36</f>
        <v>Remco</v>
      </c>
      <c r="C36" s="12">
        <f>Tabel10[[#This Row],[Totaal]]</f>
        <v>0</v>
      </c>
      <c r="D36" s="12">
        <f>Tabel35[[#This Row],[Totaal]]</f>
        <v>5</v>
      </c>
      <c r="E36" s="12">
        <f>Tabel356[[#This Row],[Totaal]]</f>
        <v>0</v>
      </c>
      <c r="F36" s="12">
        <f>Tabel3567[[#This Row],[Totaal]]</f>
        <v>0</v>
      </c>
      <c r="G36" s="12"/>
      <c r="H36" s="12">
        <f>SUM(Tabel9[[#This Row],[Periode 1]:[Periode 4]])</f>
        <v>5</v>
      </c>
    </row>
    <row r="37" spans="1:8" ht="15.75" x14ac:dyDescent="0.25">
      <c r="A37" s="10">
        <v>32</v>
      </c>
      <c r="B37" s="1" t="str">
        <f>'Periode 1'!B37</f>
        <v>René</v>
      </c>
      <c r="C37" s="12">
        <f>Tabel10[[#This Row],[Totaal]]</f>
        <v>9</v>
      </c>
      <c r="D37" s="12">
        <f>Tabel35[[#This Row],[Totaal]]</f>
        <v>12</v>
      </c>
      <c r="E37" s="12">
        <f>Tabel356[[#This Row],[Totaal]]</f>
        <v>0</v>
      </c>
      <c r="F37" s="12">
        <f>Tabel3567[[#This Row],[Totaal]]</f>
        <v>0</v>
      </c>
      <c r="G37" s="12"/>
      <c r="H37" s="12">
        <f>SUM(Tabel9[[#This Row],[Periode 1]:[Periode 4]])</f>
        <v>21</v>
      </c>
    </row>
    <row r="38" spans="1:8" ht="15.75" x14ac:dyDescent="0.25">
      <c r="A38" s="10">
        <v>33</v>
      </c>
      <c r="B38" s="1" t="str">
        <f>'Periode 1'!B38</f>
        <v>Leon Van Gelderen</v>
      </c>
      <c r="C38" s="12">
        <f>Tabel10[[#This Row],[Totaal]]</f>
        <v>8</v>
      </c>
      <c r="D38" s="12">
        <f>Tabel35[[#This Row],[Totaal]]</f>
        <v>0</v>
      </c>
      <c r="E38" s="12">
        <f>Tabel356[[#This Row],[Totaal]]</f>
        <v>0</v>
      </c>
      <c r="F38" s="12">
        <f>Tabel3567[[#This Row],[Totaal]]</f>
        <v>0</v>
      </c>
      <c r="G38" s="12"/>
      <c r="H38" s="12">
        <f>SUM(Tabel9[[#This Row],[Periode 1]:[Periode 4]])</f>
        <v>8</v>
      </c>
    </row>
    <row r="39" spans="1:8" ht="15.75" x14ac:dyDescent="0.25">
      <c r="A39" s="10">
        <v>34</v>
      </c>
      <c r="B39" s="1" t="str">
        <f>'Periode 1'!B39</f>
        <v>Tim de Leeuw</v>
      </c>
      <c r="C39" s="12">
        <f>Tabel10[[#This Row],[Totaal]]</f>
        <v>13</v>
      </c>
      <c r="D39" s="12">
        <f>Tabel35[[#This Row],[Totaal]]</f>
        <v>0</v>
      </c>
      <c r="E39" s="12">
        <f>Tabel356[[#This Row],[Totaal]]</f>
        <v>0</v>
      </c>
      <c r="F39" s="12">
        <f>Tabel3567[[#This Row],[Totaal]]</f>
        <v>0</v>
      </c>
      <c r="G39" s="12"/>
      <c r="H39" s="12">
        <f>SUM(Tabel9[[#This Row],[Periode 1]:[Periode 4]])</f>
        <v>13</v>
      </c>
    </row>
    <row r="40" spans="1:8" ht="15.75" x14ac:dyDescent="0.25">
      <c r="A40" s="10">
        <v>35</v>
      </c>
      <c r="B40" s="1" t="str">
        <f>'Periode 1'!B40</f>
        <v>Krieno</v>
      </c>
      <c r="C40" s="12">
        <f>Tabel10[[#This Row],[Totaal]]</f>
        <v>5</v>
      </c>
      <c r="D40" s="12">
        <f>Tabel35[[#This Row],[Totaal]]</f>
        <v>0</v>
      </c>
      <c r="E40" s="12">
        <f>Tabel356[[#This Row],[Totaal]]</f>
        <v>0</v>
      </c>
      <c r="F40" s="12">
        <f>Tabel3567[[#This Row],[Totaal]]</f>
        <v>0</v>
      </c>
      <c r="G40" s="12"/>
      <c r="H40" s="12">
        <f>SUM(Tabel9[[#This Row],[Periode 1]:[Periode 4]])</f>
        <v>5</v>
      </c>
    </row>
    <row r="41" spans="1:8" ht="15.75" x14ac:dyDescent="0.25">
      <c r="A41" s="10">
        <v>36</v>
      </c>
      <c r="B41" s="1" t="str">
        <f>'Periode 1'!B41</f>
        <v>Kathe</v>
      </c>
      <c r="C41" s="12">
        <f>Tabel10[[#This Row],[Totaal]]</f>
        <v>9</v>
      </c>
      <c r="D41" s="12">
        <f>Tabel35[[#This Row],[Totaal]]</f>
        <v>10</v>
      </c>
      <c r="E41" s="12">
        <f>Tabel356[[#This Row],[Totaal]]</f>
        <v>0</v>
      </c>
      <c r="F41" s="12">
        <f>Tabel3567[[#This Row],[Totaal]]</f>
        <v>0</v>
      </c>
      <c r="G41" s="12"/>
      <c r="H41" s="12">
        <f>SUM(Tabel9[[#This Row],[Periode 1]:[Periode 4]])</f>
        <v>19</v>
      </c>
    </row>
    <row r="42" spans="1:8" ht="15.75" x14ac:dyDescent="0.25">
      <c r="A42" s="10">
        <v>37</v>
      </c>
      <c r="B42" s="1" t="str">
        <f>'Periode 1'!B42</f>
        <v>chris</v>
      </c>
      <c r="C42" s="12">
        <f>Tabel10[[#This Row],[Totaal]]</f>
        <v>28</v>
      </c>
      <c r="D42" s="12">
        <f>Tabel35[[#This Row],[Totaal]]</f>
        <v>20</v>
      </c>
      <c r="E42" s="12">
        <f>Tabel356[[#This Row],[Totaal]]</f>
        <v>0</v>
      </c>
      <c r="F42" s="12">
        <f>Tabel3567[[#This Row],[Totaal]]</f>
        <v>0</v>
      </c>
      <c r="G42" s="12"/>
      <c r="H42" s="12">
        <f>SUM(Tabel9[[#This Row],[Periode 1]:[Periode 4]])</f>
        <v>48</v>
      </c>
    </row>
    <row r="43" spans="1:8" ht="15.75" x14ac:dyDescent="0.25">
      <c r="A43" s="10">
        <v>38</v>
      </c>
      <c r="B43" s="1" t="str">
        <f>'Periode 1'!B43</f>
        <v>Charie van der kuilen</v>
      </c>
      <c r="C43" s="12">
        <f>Tabel10[[#This Row],[Totaal]]</f>
        <v>18</v>
      </c>
      <c r="D43" s="12">
        <f>Tabel35[[#This Row],[Totaal]]</f>
        <v>0</v>
      </c>
      <c r="E43" s="12">
        <f>Tabel356[[#This Row],[Totaal]]</f>
        <v>0</v>
      </c>
      <c r="F43" s="12">
        <f>Tabel3567[[#This Row],[Totaal]]</f>
        <v>0</v>
      </c>
      <c r="G43" s="12"/>
      <c r="H43" s="12">
        <f>SUM(Tabel9[[#This Row],[Periode 1]:[Periode 4]])</f>
        <v>18</v>
      </c>
    </row>
    <row r="44" spans="1:8" ht="15.75" x14ac:dyDescent="0.25">
      <c r="A44" s="10">
        <v>39</v>
      </c>
      <c r="B44" s="1" t="str">
        <f>'Periode 1'!B44</f>
        <v>Wesley</v>
      </c>
      <c r="C44" s="12">
        <f>Tabel10[[#This Row],[Totaal]]</f>
        <v>7</v>
      </c>
      <c r="D44" s="12">
        <f>Tabel35[[#This Row],[Totaal]]</f>
        <v>13</v>
      </c>
      <c r="E44" s="12">
        <f>Tabel356[[#This Row],[Totaal]]</f>
        <v>0</v>
      </c>
      <c r="F44" s="12">
        <f>Tabel3567[[#This Row],[Totaal]]</f>
        <v>0</v>
      </c>
      <c r="G44" s="12"/>
      <c r="H44" s="12">
        <f>SUM(Tabel9[[#This Row],[Periode 1]:[Periode 4]])</f>
        <v>20</v>
      </c>
    </row>
    <row r="45" spans="1:8" ht="15.75" x14ac:dyDescent="0.25">
      <c r="A45" s="10">
        <v>40</v>
      </c>
      <c r="B45" s="1" t="str">
        <f>'Periode 1'!B45</f>
        <v>Ernando</v>
      </c>
      <c r="C45" s="12">
        <f>Tabel10[[#This Row],[Totaal]]</f>
        <v>7</v>
      </c>
      <c r="D45" s="12">
        <f>Tabel35[[#This Row],[Totaal]]</f>
        <v>0</v>
      </c>
      <c r="E45" s="12">
        <f>Tabel356[[#This Row],[Totaal]]</f>
        <v>0</v>
      </c>
      <c r="F45" s="12">
        <f>Tabel3567[[#This Row],[Totaal]]</f>
        <v>0</v>
      </c>
      <c r="G45" s="12"/>
      <c r="H45" s="12">
        <f>SUM(Tabel9[[#This Row],[Periode 1]:[Periode 4]])</f>
        <v>7</v>
      </c>
    </row>
    <row r="46" spans="1:8" ht="15.75" x14ac:dyDescent="0.25">
      <c r="A46" s="10">
        <v>41</v>
      </c>
      <c r="B46" t="str">
        <f>'Periode 1'!B46</f>
        <v>Bart</v>
      </c>
      <c r="C46" s="12">
        <f>Tabel10[[#This Row],[Totaal]]</f>
        <v>3</v>
      </c>
      <c r="D46" s="12">
        <f>Tabel35[[#This Row],[Totaal]]</f>
        <v>3</v>
      </c>
      <c r="E46" s="12">
        <f>Tabel356[[#This Row],[Totaal]]</f>
        <v>0</v>
      </c>
      <c r="F46" s="12">
        <f>Tabel3567[[#This Row],[Totaal]]</f>
        <v>0</v>
      </c>
      <c r="G46" s="12"/>
      <c r="H46" s="12">
        <f>SUM(Tabel9[[#This Row],[Periode 1]:[Periode 4]])</f>
        <v>6</v>
      </c>
    </row>
    <row r="47" spans="1:8" ht="15.75" x14ac:dyDescent="0.25">
      <c r="A47" s="10">
        <v>42</v>
      </c>
      <c r="B47" t="str">
        <f>'Periode 1'!B47</f>
        <v>Levi</v>
      </c>
      <c r="C47" s="12">
        <f>Tabel10[[#This Row],[Totaal]]</f>
        <v>7</v>
      </c>
      <c r="D47" s="12">
        <f>Tabel35[[#This Row],[Totaal]]</f>
        <v>5</v>
      </c>
      <c r="E47" s="12">
        <f>Tabel356[[#This Row],[Totaal]]</f>
        <v>0</v>
      </c>
      <c r="F47" s="12">
        <f>Tabel3567[[#This Row],[Totaal]]</f>
        <v>0</v>
      </c>
      <c r="G47" s="12"/>
      <c r="H47" s="12">
        <f>SUM(Tabel9[[#This Row],[Periode 1]:[Periode 4]])</f>
        <v>12</v>
      </c>
    </row>
    <row r="48" spans="1:8" ht="15.75" x14ac:dyDescent="0.25">
      <c r="A48" s="10">
        <v>43</v>
      </c>
      <c r="B48">
        <f>'Periode 1'!B48</f>
        <v>0</v>
      </c>
      <c r="C48" s="12">
        <f>Tabel10[[#This Row],[Totaal]]</f>
        <v>0</v>
      </c>
      <c r="D48" s="12">
        <f>Tabel35[[#This Row],[Totaal]]</f>
        <v>6</v>
      </c>
      <c r="E48" s="12">
        <f>Tabel356[[#This Row],[Totaal]]</f>
        <v>0</v>
      </c>
      <c r="F48" s="12">
        <f>Tabel3567[[#This Row],[Totaal]]</f>
        <v>0</v>
      </c>
      <c r="G48" s="12"/>
      <c r="H48" s="12">
        <f>SUM(Tabel9[[#This Row],[Periode 1]:[Periode 4]])</f>
        <v>6</v>
      </c>
    </row>
    <row r="49" spans="1:8" ht="15.75" x14ac:dyDescent="0.25">
      <c r="A49" s="10">
        <v>44</v>
      </c>
      <c r="B49">
        <f>'Periode 1'!B49</f>
        <v>0</v>
      </c>
      <c r="C49" s="12">
        <f>Tabel10[[#This Row],[Totaal]]</f>
        <v>0</v>
      </c>
      <c r="D49" s="12">
        <f>Tabel35[[#This Row],[Totaal]]</f>
        <v>3</v>
      </c>
      <c r="E49" s="12">
        <f>Tabel356[[#This Row],[Totaal]]</f>
        <v>0</v>
      </c>
      <c r="F49" s="12">
        <f>Tabel3567[[#This Row],[Totaal]]</f>
        <v>0</v>
      </c>
      <c r="G49" s="12"/>
      <c r="H49" s="12">
        <f>SUM(Tabel9[[#This Row],[Periode 1]:[Periode 4]])</f>
        <v>3</v>
      </c>
    </row>
    <row r="50" spans="1:8" ht="15.75" x14ac:dyDescent="0.25">
      <c r="A50" s="10">
        <v>45</v>
      </c>
      <c r="B50">
        <f>'Periode 1'!B50</f>
        <v>0</v>
      </c>
      <c r="C50" s="12">
        <f>Tabel10[[#This Row],[Totaal]]</f>
        <v>0</v>
      </c>
      <c r="D50" s="12">
        <f>Tabel35[[#This Row],[Totaal]]</f>
        <v>1</v>
      </c>
      <c r="E50" s="12">
        <f>Tabel356[[#This Row],[Totaal]]</f>
        <v>0</v>
      </c>
      <c r="F50" s="12">
        <f>Tabel3567[[#This Row],[Totaal]]</f>
        <v>0</v>
      </c>
      <c r="G50" s="12"/>
      <c r="H50" s="12">
        <f>SUM(Tabel9[[#This Row],[Periode 1]:[Periode 4]])</f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Periode 1</vt:lpstr>
      <vt:lpstr>Periode 2</vt:lpstr>
      <vt:lpstr>Periode 3</vt:lpstr>
      <vt:lpstr>Periode 4</vt:lpstr>
      <vt:lpstr>HF</vt:lpstr>
      <vt:lpstr>180</vt:lpstr>
      <vt:lpstr>TOTAALSTAND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koopman</dc:creator>
  <cp:lastModifiedBy>leon koopman</cp:lastModifiedBy>
  <dcterms:created xsi:type="dcterms:W3CDTF">2024-09-01T07:54:32Z</dcterms:created>
  <dcterms:modified xsi:type="dcterms:W3CDTF">2026-01-08T14:38:46Z</dcterms:modified>
</cp:coreProperties>
</file>